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11"/>
  </bookViews>
  <sheets>
    <sheet name="Форма № 2а" sheetId="1" r:id="rId1"/>
    <sheet name="ден п 2 (2)" sheetId="2" r:id="rId2"/>
    <sheet name="ден п (2)" sheetId="3" r:id="rId3"/>
    <sheet name="ден птит (2)" sheetId="4" r:id="rId4"/>
    <sheet name="отч  о СК (2)" sheetId="5" r:id="rId5"/>
    <sheet name="Соб кап (2)" sheetId="6" r:id="rId6"/>
    <sheet name="ф2т" sheetId="7" r:id="rId7"/>
    <sheet name="бтит" sheetId="8" r:id="rId8"/>
    <sheet name="1" sheetId="9" r:id="rId9"/>
    <sheet name="актив 2014" sheetId="10" r:id="rId10"/>
    <sheet name="пассив 2014" sheetId="11" r:id="rId11"/>
    <sheet name=" фин рез" sheetId="12" r:id="rId12"/>
  </sheets>
  <externalReferences>
    <externalReference r:id="rId15"/>
    <externalReference r:id="rId16"/>
  </externalReferences>
  <definedNames>
    <definedName name="_Begin">'[1]Форма №2а'!#REF!</definedName>
    <definedName name="_End">'[1]Форма №2а'!#REF!</definedName>
    <definedName name="_StartInsert">'[1]Форма №2а'!#REF!</definedName>
    <definedName name="a_010">'[1]АКТИВ'!#REF!</definedName>
    <definedName name="a_010_03">#REF!</definedName>
    <definedName name="a_010_03o">#REF!</definedName>
    <definedName name="a_010_04">#REF!</definedName>
    <definedName name="a_010_04o">#REF!</definedName>
    <definedName name="a_010_05">#REF!</definedName>
    <definedName name="a_010_05o">#REF!</definedName>
    <definedName name="a_010_06">#REF!</definedName>
    <definedName name="a_010_06o">#REF!</definedName>
    <definedName name="a_010_07">#REF!</definedName>
    <definedName name="a_010_07o">#REF!</definedName>
    <definedName name="a_010_08">#REF!</definedName>
    <definedName name="a_010_08o">#REF!</definedName>
    <definedName name="a_010_09">#REF!</definedName>
    <definedName name="a_010_10">#REF!</definedName>
    <definedName name="a_010_11">#REF!</definedName>
    <definedName name="a_010_12">#REF!</definedName>
    <definedName name="a_010f">#REF!</definedName>
    <definedName name="a_011">'[1]АКТИВ'!#REF!</definedName>
    <definedName name="a_012">'[1]АКТИВ'!#REF!</definedName>
    <definedName name="a_020">'[1]АКТИВ'!#REF!</definedName>
    <definedName name="a_020_03">#REF!</definedName>
    <definedName name="a_020_03o">#REF!</definedName>
    <definedName name="a_020_04">#REF!</definedName>
    <definedName name="a_020_04o">#REF!</definedName>
    <definedName name="a_020_05">#REF!</definedName>
    <definedName name="a_020_05o">#REF!</definedName>
    <definedName name="a_020_06">#REF!</definedName>
    <definedName name="a_020_06o">#REF!</definedName>
    <definedName name="a_020_07">#REF!</definedName>
    <definedName name="a_020_07o">#REF!</definedName>
    <definedName name="a_020_08">#REF!</definedName>
    <definedName name="a_020_08o">#REF!</definedName>
    <definedName name="a_020_09">#REF!</definedName>
    <definedName name="a_020_10">#REF!</definedName>
    <definedName name="a_020_11">#REF!</definedName>
    <definedName name="a_020_12">#REF!</definedName>
    <definedName name="a_020f">#REF!</definedName>
    <definedName name="a_021">'[1]АКТИВ'!#REF!</definedName>
    <definedName name="a_022">'[1]АКТИВ'!#REF!</definedName>
    <definedName name="a_030">'[1]АКТИВ'!#REF!</definedName>
    <definedName name="a_030_03">#REF!</definedName>
    <definedName name="a_030_03o">#REF!</definedName>
    <definedName name="a_030_04">#REF!</definedName>
    <definedName name="a_030_04o">#REF!</definedName>
    <definedName name="a_030_05">#REF!</definedName>
    <definedName name="a_030_05o">#REF!</definedName>
    <definedName name="a_030_06">#REF!</definedName>
    <definedName name="a_030_06o">#REF!</definedName>
    <definedName name="a_030_07">#REF!</definedName>
    <definedName name="a_030_07o">#REF!</definedName>
    <definedName name="a_030_08">#REF!</definedName>
    <definedName name="a_030_08o">#REF!</definedName>
    <definedName name="a_030_09">#REF!</definedName>
    <definedName name="a_030_10">#REF!</definedName>
    <definedName name="a_030_11">#REF!</definedName>
    <definedName name="a_030_12">#REF!</definedName>
    <definedName name="a_030f">#REF!</definedName>
    <definedName name="a_040">'[1]АКТИВ'!#REF!</definedName>
    <definedName name="a_040_03">#REF!</definedName>
    <definedName name="a_040_04">#REF!</definedName>
    <definedName name="a_040_04o">#REF!</definedName>
    <definedName name="a_040_05">#REF!</definedName>
    <definedName name="a_040_06">#REF!</definedName>
    <definedName name="a_040_07">#REF!</definedName>
    <definedName name="a_040_08">#REF!</definedName>
    <definedName name="a_040_08o">#REF!</definedName>
    <definedName name="a_040_09">#REF!</definedName>
    <definedName name="a_040_10">#REF!</definedName>
    <definedName name="a_040_11">#REF!</definedName>
    <definedName name="a_040_12">#REF!</definedName>
    <definedName name="a_040f">#REF!</definedName>
    <definedName name="a_041_03">#REF!</definedName>
    <definedName name="a_041_04">#REF!</definedName>
    <definedName name="a_041_05">#REF!</definedName>
    <definedName name="a_041_06">#REF!</definedName>
    <definedName name="a_041_07">#REF!</definedName>
    <definedName name="a_041_08">#REF!</definedName>
    <definedName name="a_041_09">#REF!</definedName>
    <definedName name="a_041_10">#REF!</definedName>
    <definedName name="a_041_11">#REF!</definedName>
    <definedName name="a_041_12">#REF!</definedName>
    <definedName name="a_042_03">#REF!</definedName>
    <definedName name="a_042_04">#REF!</definedName>
    <definedName name="a_042_05">#REF!</definedName>
    <definedName name="a_042_06">#REF!</definedName>
    <definedName name="a_042_07">#REF!</definedName>
    <definedName name="a_042_08">#REF!</definedName>
    <definedName name="a_042_09">#REF!</definedName>
    <definedName name="a_042_10">#REF!</definedName>
    <definedName name="a_042_11">#REF!</definedName>
    <definedName name="a_042_12">#REF!</definedName>
    <definedName name="a_043_03">#REF!</definedName>
    <definedName name="a_043_04">#REF!</definedName>
    <definedName name="a_043_05">#REF!</definedName>
    <definedName name="a_043_06">#REF!</definedName>
    <definedName name="a_043_07">#REF!</definedName>
    <definedName name="a_043_08">#REF!</definedName>
    <definedName name="a_043_09">#REF!</definedName>
    <definedName name="a_043_10">#REF!</definedName>
    <definedName name="a_043_11">#REF!</definedName>
    <definedName name="a_043_12">#REF!</definedName>
    <definedName name="a_044_03">#REF!</definedName>
    <definedName name="a_044_04">#REF!</definedName>
    <definedName name="a_044_05">#REF!</definedName>
    <definedName name="a_044_06">#REF!</definedName>
    <definedName name="a_044_07">#REF!</definedName>
    <definedName name="a_044_08">#REF!</definedName>
    <definedName name="a_044_09">#REF!</definedName>
    <definedName name="a_044_10">#REF!</definedName>
    <definedName name="a_044_11">#REF!</definedName>
    <definedName name="a_044_12">#REF!</definedName>
    <definedName name="a_045_03">#REF!</definedName>
    <definedName name="a_045_04">#REF!</definedName>
    <definedName name="a_045_05">#REF!</definedName>
    <definedName name="a_045_06">#REF!</definedName>
    <definedName name="a_045_07">#REF!</definedName>
    <definedName name="a_045_08">#REF!</definedName>
    <definedName name="a_045_09">#REF!</definedName>
    <definedName name="a_045_10">#REF!</definedName>
    <definedName name="a_045_11">#REF!</definedName>
    <definedName name="a_045_12">#REF!</definedName>
    <definedName name="a_050">'[1]АКТИВ'!#REF!</definedName>
    <definedName name="a_050_03">#REF!</definedName>
    <definedName name="a_050_04">#REF!</definedName>
    <definedName name="a_050_05">#REF!</definedName>
    <definedName name="a_050_05o">#REF!</definedName>
    <definedName name="a_050_06">#REF!</definedName>
    <definedName name="a_050_07">#REF!</definedName>
    <definedName name="a_050_07o">#REF!</definedName>
    <definedName name="a_050_08">#REF!</definedName>
    <definedName name="a_050_08o">#REF!</definedName>
    <definedName name="a_050_09">#REF!</definedName>
    <definedName name="a_050_10">#REF!</definedName>
    <definedName name="a_050_11">#REF!</definedName>
    <definedName name="a_050_12">#REF!</definedName>
    <definedName name="a_050f">#REF!</definedName>
    <definedName name="a_060">'[1]АКТИВ'!#REF!</definedName>
    <definedName name="a_060_03">#REF!</definedName>
    <definedName name="a_060_03o">#REF!</definedName>
    <definedName name="a_060_04">#REF!</definedName>
    <definedName name="a_060_04o">#REF!</definedName>
    <definedName name="a_060_05">#REF!</definedName>
    <definedName name="a_060_05o">#REF!</definedName>
    <definedName name="a_060_06">#REF!</definedName>
    <definedName name="a_060_06o">#REF!</definedName>
    <definedName name="a_060_07">#REF!</definedName>
    <definedName name="a_060_07o">#REF!</definedName>
    <definedName name="a_060_08">#REF!</definedName>
    <definedName name="a_060_08o">#REF!</definedName>
    <definedName name="a_060_09">#REF!</definedName>
    <definedName name="a_060_10">#REF!</definedName>
    <definedName name="a_060_11">#REF!</definedName>
    <definedName name="a_060_12">#REF!</definedName>
    <definedName name="a_070">'[1]АКТИВ'!#REF!</definedName>
    <definedName name="a_070_03">#REF!</definedName>
    <definedName name="a_070_04">#REF!</definedName>
    <definedName name="a_070_05">#REF!</definedName>
    <definedName name="a_070_06">#REF!</definedName>
    <definedName name="a_070_07">#REF!</definedName>
    <definedName name="a_070_08">#REF!</definedName>
    <definedName name="a_070_08o">#REF!</definedName>
    <definedName name="a_070_09">#REF!</definedName>
    <definedName name="a_070_10">#REF!</definedName>
    <definedName name="a_070_11">#REF!</definedName>
    <definedName name="a_070_12">#REF!</definedName>
    <definedName name="a_070f">#REF!</definedName>
    <definedName name="a_080">'[1]АКТИВ'!#REF!</definedName>
    <definedName name="a_080_03">#REF!</definedName>
    <definedName name="a_080_03o">#REF!</definedName>
    <definedName name="a_080_04">#REF!</definedName>
    <definedName name="a_080_04o">#REF!</definedName>
    <definedName name="a_080_05">#REF!</definedName>
    <definedName name="a_080_05o">#REF!</definedName>
    <definedName name="a_080_06">#REF!</definedName>
    <definedName name="a_080_06o">#REF!</definedName>
    <definedName name="a_080_07">#REF!</definedName>
    <definedName name="a_080_07o">#REF!</definedName>
    <definedName name="a_080_08">#REF!</definedName>
    <definedName name="a_080_08o">#REF!</definedName>
    <definedName name="a_080_09">#REF!</definedName>
    <definedName name="a_080_10">#REF!</definedName>
    <definedName name="a_080_11">#REF!</definedName>
    <definedName name="a_080_12">#REF!</definedName>
    <definedName name="a_080f">#REF!</definedName>
    <definedName name="a_090">'[1]АКТИВ'!#REF!</definedName>
    <definedName name="a_090_03">#REF!</definedName>
    <definedName name="a_090_04">#REF!</definedName>
    <definedName name="a_090_05">#REF!</definedName>
    <definedName name="a_090_06">#REF!</definedName>
    <definedName name="a_090_07">#REF!</definedName>
    <definedName name="a_090_08">#REF!</definedName>
    <definedName name="a_090_08o">#REF!</definedName>
    <definedName name="a_090_09">#REF!</definedName>
    <definedName name="a_090_10">#REF!</definedName>
    <definedName name="a_090_11">#REF!</definedName>
    <definedName name="a_090_12">#REF!</definedName>
    <definedName name="a_090f">#REF!</definedName>
    <definedName name="a_100">'[1]АКТИВ'!#REF!</definedName>
    <definedName name="a_100_03">#REF!</definedName>
    <definedName name="a_100_04">#REF!</definedName>
    <definedName name="a_100_05">#REF!</definedName>
    <definedName name="a_100_06">#REF!</definedName>
    <definedName name="a_100_07">#REF!</definedName>
    <definedName name="a_100_08">#REF!</definedName>
    <definedName name="a_100_08o">#REF!</definedName>
    <definedName name="a_100_09">#REF!</definedName>
    <definedName name="a_100_10">#REF!</definedName>
    <definedName name="a_100_11">#REF!</definedName>
    <definedName name="a_100_12">#REF!</definedName>
    <definedName name="a_100f">#REF!</definedName>
    <definedName name="a_101_08o">#REF!</definedName>
    <definedName name="a_102_08o">#REF!</definedName>
    <definedName name="a_110">'[1]АКТИВ'!#REF!</definedName>
    <definedName name="a_110_03">#REF!</definedName>
    <definedName name="a_110_04">#REF!</definedName>
    <definedName name="a_110_05">#REF!</definedName>
    <definedName name="a_110_06">#REF!</definedName>
    <definedName name="a_110_07">#REF!</definedName>
    <definedName name="a_110_08">#REF!</definedName>
    <definedName name="a_110_08o">#REF!</definedName>
    <definedName name="a_110_09">#REF!</definedName>
    <definedName name="a_110_10">#REF!</definedName>
    <definedName name="a_110_11">#REF!</definedName>
    <definedName name="a_110_12">#REF!</definedName>
    <definedName name="a_110f">#REF!</definedName>
    <definedName name="a_111_08o">#REF!</definedName>
    <definedName name="a_112_08o">#REF!</definedName>
    <definedName name="a_120">'[1]АКТИВ'!#REF!</definedName>
    <definedName name="a_120_03">#REF!</definedName>
    <definedName name="a_120_04">#REF!</definedName>
    <definedName name="a_120_05">#REF!</definedName>
    <definedName name="a_120_06">#REF!</definedName>
    <definedName name="a_120_07">#REF!</definedName>
    <definedName name="a_120_08">#REF!</definedName>
    <definedName name="a_120_08o">#REF!</definedName>
    <definedName name="a_120_09">#REF!</definedName>
    <definedName name="a_120_10">#REF!</definedName>
    <definedName name="a_120_11">#REF!</definedName>
    <definedName name="a_120_12">#REF!</definedName>
    <definedName name="a_120f">#REF!</definedName>
    <definedName name="a_121_08o">#REF!</definedName>
    <definedName name="a_122_08o">#REF!</definedName>
    <definedName name="a_130">'[1]АКТИВ'!#REF!</definedName>
    <definedName name="a_130_03">#REF!</definedName>
    <definedName name="a_130_04">#REF!</definedName>
    <definedName name="a_130_05">#REF!</definedName>
    <definedName name="a_130_06">#REF!</definedName>
    <definedName name="a_130_07">#REF!</definedName>
    <definedName name="a_130_08">#REF!</definedName>
    <definedName name="a_130_09">#REF!</definedName>
    <definedName name="a_130_10">#REF!</definedName>
    <definedName name="a_130_11">#REF!</definedName>
    <definedName name="a_130_12">#REF!</definedName>
    <definedName name="a_130f">#REF!</definedName>
    <definedName name="a_131_03">#REF!</definedName>
    <definedName name="a_131_04">#REF!</definedName>
    <definedName name="a_131_05">#REF!</definedName>
    <definedName name="a_131_06">#REF!</definedName>
    <definedName name="a_131_07">#REF!</definedName>
    <definedName name="a_131_08">#REF!</definedName>
    <definedName name="a_131_09">#REF!</definedName>
    <definedName name="a_131_10">#REF!</definedName>
    <definedName name="a_131_11">#REF!</definedName>
    <definedName name="a_131_12">#REF!</definedName>
    <definedName name="a_132_03">#REF!</definedName>
    <definedName name="a_132_04">#REF!</definedName>
    <definedName name="a_132_05">#REF!</definedName>
    <definedName name="a_132_06">#REF!</definedName>
    <definedName name="a_132_07">#REF!</definedName>
    <definedName name="a_132_08">#REF!</definedName>
    <definedName name="a_132_09">#REF!</definedName>
    <definedName name="a_132_10">#REF!</definedName>
    <definedName name="a_132_11">#REF!</definedName>
    <definedName name="a_132_12">#REF!</definedName>
    <definedName name="a_140">'[1]АКТИВ'!#REF!</definedName>
    <definedName name="a_140_03">#REF!</definedName>
    <definedName name="a_140_04">#REF!</definedName>
    <definedName name="a_140_05">#REF!</definedName>
    <definedName name="a_140_06">#REF!</definedName>
    <definedName name="a_140_07">#REF!</definedName>
    <definedName name="a_140f">#REF!</definedName>
    <definedName name="a_150">'[1]АКТИВ'!#REF!</definedName>
    <definedName name="a_150_03">#REF!</definedName>
    <definedName name="a_150_04">#REF!</definedName>
    <definedName name="a_150_05">#REF!</definedName>
    <definedName name="a_150_06">#REF!</definedName>
    <definedName name="a_150_07">#REF!</definedName>
    <definedName name="a_150f">#REF!</definedName>
    <definedName name="a_152_03">#REF!</definedName>
    <definedName name="a_152_04">#REF!</definedName>
    <definedName name="a_152_05">#REF!</definedName>
    <definedName name="a_152_06">#REF!</definedName>
    <definedName name="a_152_07">#REF!</definedName>
    <definedName name="a_153_03">#REF!</definedName>
    <definedName name="a_153_04">#REF!</definedName>
    <definedName name="a_153_05">#REF!</definedName>
    <definedName name="a_153_06">#REF!</definedName>
    <definedName name="a_153_07">#REF!</definedName>
    <definedName name="a_160">'[1]АКТИВ'!#REF!</definedName>
    <definedName name="a_160_03">#REF!</definedName>
    <definedName name="a_160_04">#REF!</definedName>
    <definedName name="a_160_05">#REF!</definedName>
    <definedName name="a_160_06">#REF!</definedName>
    <definedName name="a_160_07">#REF!</definedName>
    <definedName name="a_160_08">#REF!</definedName>
    <definedName name="a_160_09">#REF!</definedName>
    <definedName name="a_160_10">#REF!</definedName>
    <definedName name="a_160_11">#REF!</definedName>
    <definedName name="a_160_12">#REF!</definedName>
    <definedName name="a_160f">#REF!</definedName>
    <definedName name="a_170">'[1]АКТИВ'!#REF!</definedName>
    <definedName name="a_170_03">#REF!</definedName>
    <definedName name="a_170_04">#REF!</definedName>
    <definedName name="a_170_05">#REF!</definedName>
    <definedName name="a_170_06">#REF!</definedName>
    <definedName name="a_170_07">#REF!</definedName>
    <definedName name="a_170_08">#REF!</definedName>
    <definedName name="a_170_09">#REF!</definedName>
    <definedName name="a_170_10">#REF!</definedName>
    <definedName name="a_170_11">#REF!</definedName>
    <definedName name="a_170_12">#REF!</definedName>
    <definedName name="a_180">'[1]АКТИВ'!#REF!</definedName>
    <definedName name="a_190">'[1]АКТИВ'!#REF!</definedName>
    <definedName name="a_200">'[1]АКТИВ'!#REF!</definedName>
    <definedName name="a_210">'[1]АКТИВ'!#REF!</definedName>
    <definedName name="a_220">'[1]АКТИВ'!#REF!</definedName>
    <definedName name="a_230">'[1]АКТИВ'!#REF!</definedName>
    <definedName name="a_240">'[1]АКТИВ'!#REF!</definedName>
    <definedName name="a_250">'[1]АКТИВ'!#REF!</definedName>
    <definedName name="a_260">'[1]АКТИВ'!#REF!</definedName>
    <definedName name="a_270">'[1]АКТИВ'!#REF!</definedName>
    <definedName name="a_280">'[1]АКТИВ'!#REF!</definedName>
    <definedName name="a_290">'[1]АКТИВ'!#REF!</definedName>
    <definedName name="a_300">'[1]АКТИВ'!#REF!</definedName>
    <definedName name="a_310">'[1]АКТИВ'!#REF!</definedName>
    <definedName name="BeginDebKred">'[1]Форма №2а'!#REF!</definedName>
    <definedName name="c_010">#REF!</definedName>
    <definedName name="c_011">#REF!</definedName>
    <definedName name="c_012">#REF!</definedName>
    <definedName name="c_013">#REF!</definedName>
    <definedName name="c_014">#REF!</definedName>
    <definedName name="c_020">#REF!</definedName>
    <definedName name="c_021">#REF!</definedName>
    <definedName name="c_022">#REF!</definedName>
    <definedName name="c_023">#REF!</definedName>
    <definedName name="c_024">#REF!</definedName>
    <definedName name="c_030">#REF!</definedName>
    <definedName name="c_031">#REF!</definedName>
    <definedName name="c_032">#REF!</definedName>
    <definedName name="c_040">#REF!</definedName>
    <definedName name="c_041">#REF!</definedName>
    <definedName name="c_042">#REF!</definedName>
    <definedName name="c_043">#REF!</definedName>
    <definedName name="c_044">#REF!</definedName>
    <definedName name="c_050">#REF!</definedName>
    <definedName name="c_051">#REF!</definedName>
    <definedName name="c_052">#REF!</definedName>
    <definedName name="c_053">#REF!</definedName>
    <definedName name="c_060">#REF!</definedName>
    <definedName name="c_070">#REF!</definedName>
    <definedName name="c_080">#REF!</definedName>
    <definedName name="cm_090">#REF!</definedName>
    <definedName name="cm_100">#REF!</definedName>
    <definedName name="cm_101">#REF!</definedName>
    <definedName name="cm_102">#REF!</definedName>
    <definedName name="cm_103">#REF!</definedName>
    <definedName name="cm_104">#REF!</definedName>
    <definedName name="cm_110">#REF!</definedName>
    <definedName name="cm_111">#REF!</definedName>
    <definedName name="cm_112">#REF!</definedName>
    <definedName name="cm_113">#REF!</definedName>
    <definedName name="cm_114">#REF!</definedName>
    <definedName name="cm_115">#REF!</definedName>
    <definedName name="cm_120">#REF!</definedName>
    <definedName name="d_010">#REF!</definedName>
    <definedName name="d_011">#REF!</definedName>
    <definedName name="d_012">#REF!</definedName>
    <definedName name="d_013">#REF!</definedName>
    <definedName name="d_014">#REF!</definedName>
    <definedName name="d_020">#REF!</definedName>
    <definedName name="d_021">#REF!</definedName>
    <definedName name="d_022">#REF!</definedName>
    <definedName name="d_023">#REF!</definedName>
    <definedName name="d_024">#REF!</definedName>
    <definedName name="d_030">#REF!</definedName>
    <definedName name="d_031">#REF!</definedName>
    <definedName name="d_032">#REF!</definedName>
    <definedName name="d_040">#REF!</definedName>
    <definedName name="d_041">#REF!</definedName>
    <definedName name="d_042">#REF!</definedName>
    <definedName name="d_043">#REF!</definedName>
    <definedName name="d_044">#REF!</definedName>
    <definedName name="d_050">#REF!</definedName>
    <definedName name="d_051">#REF!</definedName>
    <definedName name="d_052">#REF!</definedName>
    <definedName name="d_053">#REF!</definedName>
    <definedName name="d_060">#REF!</definedName>
    <definedName name="d_070">#REF!</definedName>
    <definedName name="d_080">#REF!</definedName>
    <definedName name="d_210">#REF!</definedName>
    <definedName name="d_220">#REF!</definedName>
    <definedName name="d_230">#REF!</definedName>
    <definedName name="d_240">#REF!</definedName>
    <definedName name="d_250">#REF!</definedName>
    <definedName name="d_260">#REF!</definedName>
    <definedName name="d_270">#REF!</definedName>
    <definedName name="d_280">#REF!</definedName>
    <definedName name="d_290">#REF!</definedName>
    <definedName name="d_300">#REF!</definedName>
    <definedName name="d_310">#REF!</definedName>
    <definedName name="d_320">#REF!</definedName>
    <definedName name="d_330">#REF!</definedName>
    <definedName name="d_340">#REF!</definedName>
    <definedName name="f_210">#REF!</definedName>
    <definedName name="f_220">#REF!</definedName>
    <definedName name="f_230">#REF!</definedName>
    <definedName name="f_240">#REF!</definedName>
    <definedName name="f_250">#REF!</definedName>
    <definedName name="f_260">#REF!</definedName>
    <definedName name="f_270">#REF!</definedName>
    <definedName name="f_280">#REF!</definedName>
    <definedName name="f_290">#REF!</definedName>
    <definedName name="f_300">#REF!</definedName>
    <definedName name="f_310">#REF!</definedName>
    <definedName name="f_320">#REF!</definedName>
    <definedName name="f_330">#REF!</definedName>
    <definedName name="f_340">#REF!</definedName>
    <definedName name="InnCol">'[1]Форма №2а'!$A$2,'[1]Форма №2а'!$C:$C</definedName>
    <definedName name="l_020">'[1]Форма №2'!#REF!</definedName>
    <definedName name="l_030">'[1]Форма №2'!#REF!</definedName>
    <definedName name="l_040">'[1]Форма №2'!#REF!</definedName>
    <definedName name="l_060">'[1]Форма №2'!#REF!</definedName>
    <definedName name="l_070">'[1]Форма №2'!#REF!</definedName>
    <definedName name="l_080">'[1]Форма №2'!#REF!</definedName>
    <definedName name="l_090">'[1]Форма №2'!#REF!</definedName>
    <definedName name="l_100">'[1]Форма №2'!#REF!</definedName>
    <definedName name="l_110">'[1]Форма №2'!#REF!</definedName>
    <definedName name="l_130">'[1]Форма №2'!#REF!</definedName>
    <definedName name="l_135">'[1]Форма №2'!#REF!</definedName>
    <definedName name="l_140">'[1]Форма №2'!#REF!</definedName>
    <definedName name="l_145">'[1]Форма №2'!#REF!</definedName>
    <definedName name="l_150">'[1]Форма №2'!#REF!</definedName>
    <definedName name="l_160">'[1]Форма №2'!#REF!</definedName>
    <definedName name="l_170">'[1]Форма №2'!#REF!</definedName>
    <definedName name="l_180">'[1]Форма №2'!#REF!</definedName>
    <definedName name="l_190">'[1]Форма №2'!#REF!</definedName>
    <definedName name="l_200">'[1]Форма №2'!#REF!</definedName>
    <definedName name="p_010">'[1]Форма №2'!#REF!</definedName>
    <definedName name="p_050">'[1]Форма №2'!#REF!</definedName>
    <definedName name="p_070">'[1]Форма №2'!#REF!</definedName>
    <definedName name="p_100">'[1]Форма №2'!#REF!</definedName>
    <definedName name="p_110">'[1]Форма №2'!#REF!</definedName>
    <definedName name="p_120">'[1]Форма №2'!#REF!</definedName>
    <definedName name="p_125">'[1]Форма №2'!#REF!</definedName>
    <definedName name="p_130">'[1]Форма №2'!#REF!</definedName>
    <definedName name="p_135">'[1]Форма №2'!#REF!</definedName>
    <definedName name="p_140">'[1]Форма №2'!#REF!</definedName>
    <definedName name="p_145">'[1]Форма №2'!#REF!</definedName>
    <definedName name="p_150">'[1]Форма №2'!#REF!</definedName>
    <definedName name="p_160">'[1]Форма №2'!#REF!</definedName>
    <definedName name="p_170">'[1]Форма №2'!#REF!</definedName>
    <definedName name="p_200">'[1]Форма №2'!#REF!</definedName>
    <definedName name="p_320">'[1]ПАССИВ'!#REF!</definedName>
    <definedName name="p_330">'[1]ПАССИВ'!#REF!</definedName>
    <definedName name="p_340">'[1]ПАССИВ'!#REF!</definedName>
    <definedName name="p_350">'[1]ПАССИВ'!#REF!</definedName>
    <definedName name="p_360">'[1]ПАССИВ'!#REF!</definedName>
    <definedName name="p_370">'[1]ПАССИВ'!#REF!</definedName>
    <definedName name="p_380">'[1]ПАССИВ'!#REF!</definedName>
    <definedName name="p_390">'[1]ПАССИВ'!#REF!</definedName>
    <definedName name="p_400">'[1]ПАССИВ'!#REF!</definedName>
    <definedName name="p_410">'[1]ПАССИВ'!#REF!</definedName>
    <definedName name="p_420">'[1]ПАССИВ'!#REF!</definedName>
    <definedName name="p_430">'[1]ПАССИВ'!#REF!</definedName>
    <definedName name="p_440">'[1]ПАССИВ'!#REF!</definedName>
    <definedName name="p_450">'[1]ПАССИВ'!#REF!</definedName>
    <definedName name="p_460">'[1]ПАССИВ'!#REF!</definedName>
    <definedName name="p_470">'[1]ПАССИВ'!#REF!</definedName>
    <definedName name="p_480">'[1]ПАССИВ'!#REF!</definedName>
    <definedName name="p_490">'[1]ПАССИВ'!#REF!</definedName>
    <definedName name="p_500">'[1]ПАССИВ'!#REF!</definedName>
    <definedName name="p_510">'[1]ПАССИВ'!#REF!</definedName>
    <definedName name="p_520">'[1]ПАССИВ'!#REF!</definedName>
    <definedName name="p_530">'[1]ПАССИВ'!#REF!</definedName>
    <definedName name="p_540">'[1]ПАССИВ'!#REF!</definedName>
    <definedName name="p_550">'[1]ПАССИВ'!#REF!</definedName>
    <definedName name="StartDebCred">'[1]Форма №2а'!#REF!</definedName>
    <definedName name="_xlnm.Print_Area" localSheetId="11">' фин рез'!$A$1:$F$71</definedName>
    <definedName name="_xlnm.Print_Area" localSheetId="8">'1'!$A$1:$CY$62</definedName>
    <definedName name="_xlnm.Print_Area" localSheetId="9">'актив 2014'!$A$1:$D$57</definedName>
    <definedName name="_xlnm.Print_Area" localSheetId="7">'бтит'!$A$1:$BJ$58</definedName>
    <definedName name="_xlnm.Print_Area" localSheetId="4">'отч  о СК (2)'!$A$1:$FL$28</definedName>
    <definedName name="_xlnm.Print_Area" localSheetId="10">'пассив 2014'!$A$1:$D$61</definedName>
    <definedName name="_xlnm.Print_Area" localSheetId="6">'ф2т'!$A$1:$BJ$59</definedName>
  </definedNames>
  <calcPr fullCalcOnLoad="1"/>
</workbook>
</file>

<file path=xl/sharedStrings.xml><?xml version="1.0" encoding="utf-8"?>
<sst xmlns="http://schemas.openxmlformats.org/spreadsheetml/2006/main" count="757" uniqueCount="526">
  <si>
    <t>шу жумладан дебиторлар номи бўйича
в том числе по наименованиям дебиторов</t>
  </si>
  <si>
    <t>2.2</t>
  </si>
  <si>
    <t>Ички идоравий қарзлар, жами
Внутриведомственная задолженность, всего</t>
  </si>
  <si>
    <t>2.2.1</t>
  </si>
  <si>
    <t>3</t>
  </si>
  <si>
    <t>Республикадан ташқаридаги қарзлар, жами
Задолженность за пределами республики,  всего</t>
  </si>
  <si>
    <t>3.1</t>
  </si>
  <si>
    <t xml:space="preserve">КРЕДИТОРЛИК ҚАРЗЛАРИ 
КРЕДИТОРСКАЯ ЗАДОЛЖЕННОСТЬ </t>
  </si>
  <si>
    <t>4</t>
  </si>
  <si>
    <t>Кредиторлар, жами
Кредиторы, всего</t>
  </si>
  <si>
    <t>x</t>
  </si>
  <si>
    <t>5</t>
  </si>
  <si>
    <t>5.1</t>
  </si>
  <si>
    <t>шу жумладан кредиторлар номи бўйича
в том числе по наименованиям кредиторов</t>
  </si>
  <si>
    <t>5.2</t>
  </si>
  <si>
    <t>5.2.1</t>
  </si>
  <si>
    <t>6</t>
  </si>
  <si>
    <t>6.1</t>
  </si>
  <si>
    <t>Раҳбар
Руководитель</t>
  </si>
  <si>
    <t>Ф.И.О.</t>
  </si>
  <si>
    <t>(имзо / подпись)</t>
  </si>
  <si>
    <t>М.Ў / М.П.</t>
  </si>
  <si>
    <t>Бош бухгалтер
Главный бухгалтер</t>
  </si>
  <si>
    <t>ДЕБИТОРЛИК ВА КРЕДИТОРЛИК ҚАРЗЛАР
ҲАҚИДА МАЪЛУМОТНОМА - 2а-сонли шакл
20_____йил__________ҳолатига
СПРАВКА О ДЕБИТОРСКОЙ И КРЕДИТОРСКОЙ
ЗАДОЛЖЕННОСТЯХ - форма N 2а
по состоянию на 01.01.2015 г.</t>
  </si>
  <si>
    <t>СП АО "Uzkabel"</t>
  </si>
  <si>
    <t>120</t>
  </si>
  <si>
    <t>МАЪЛУМОТ УЧУН: / СПРАВОЧНО:</t>
  </si>
  <si>
    <t>Чиқарилган акциялар сони, дона                                                                                                                                                                   Количество выпущенных акций, шт</t>
  </si>
  <si>
    <t>130</t>
  </si>
  <si>
    <t>шу жумладан:                                                                                                                                                                                                     в том числе:</t>
  </si>
  <si>
    <t>131</t>
  </si>
  <si>
    <t>оддий                                                                                                                                                                                                            простые</t>
  </si>
  <si>
    <t>132</t>
  </si>
  <si>
    <t>Акциянинг номинал қиймати                                                                                                                                                                          Номинальная стоимость акции</t>
  </si>
  <si>
    <t>140</t>
  </si>
  <si>
    <t>Муомаладаги акциялар сони, дона                                                                                                                                                                Количество акций в обращении, шт</t>
  </si>
  <si>
    <t>150</t>
  </si>
  <si>
    <t>151</t>
  </si>
  <si>
    <t>152</t>
  </si>
  <si>
    <t xml:space="preserve">Руководитель </t>
  </si>
  <si>
    <r>
      <t xml:space="preserve">Хусусий капиталнинг кўпайиши (+) </t>
    </r>
    <r>
      <rPr>
        <sz val="9"/>
        <color indexed="8"/>
        <rFont val="TimesUZ"/>
        <family val="0"/>
      </rPr>
      <t>±</t>
    </r>
    <r>
      <rPr>
        <sz val="9"/>
        <color indexed="8"/>
        <rFont val="Times New Roman"/>
        <family val="1"/>
      </rPr>
      <t>ки камайиши (-)                                                                                                                                      Увеличение (+) или уменьшение (-) собственного капитала</t>
    </r>
  </si>
  <si>
    <r>
      <t>имти</t>
    </r>
    <r>
      <rPr>
        <sz val="9"/>
        <color indexed="8"/>
        <rFont val="TimesUZ"/>
        <family val="0"/>
      </rPr>
      <t>±</t>
    </r>
    <r>
      <rPr>
        <sz val="9"/>
        <color indexed="8"/>
        <rFont val="Times New Roman"/>
        <family val="1"/>
      </rPr>
      <t>зли                                                                                                                                                                                                      привилегированные</t>
    </r>
  </si>
  <si>
    <t xml:space="preserve">Ўзбекистон Республикаси Молия вазирининг 2002 й. 27 декабрдаги 140-сонли буйруғига 5 - сонли илова, </t>
  </si>
  <si>
    <t>ЎзР АВ томонидан 2003 й. 24 январда рўйхатга олинган № 1209.</t>
  </si>
  <si>
    <t>Приложение № 5 к Приказу Министра финансов Республики Узбекистан от 27 декабря 2002 г. № 140,</t>
  </si>
  <si>
    <t>зарегистрированному МЮ РУз 24 января 2003 г. № 1209.</t>
  </si>
  <si>
    <t>ХУСУСИЙ КАПИТАЛ ТЎҒРИСИДАГИ ҲИСОБОТ - 5-сонли шакл</t>
  </si>
  <si>
    <t xml:space="preserve">Кодлар                                                                                                                                                                                                             Коды </t>
  </si>
  <si>
    <t>йил учун</t>
  </si>
  <si>
    <t>БҲУТ бўйича 5-шакл                                                                                                                                                                                     Форма № 5 по ОКУД</t>
  </si>
  <si>
    <t>0710005</t>
  </si>
  <si>
    <t>КТУТ бўйича                                                                                                                                                                                                 по ОКПО</t>
  </si>
  <si>
    <t>ОТЧЕТ О СОБСТВЕННОМ КАПИТАЛЕ - форма № 5</t>
  </si>
  <si>
    <t>ХХТУТ бўйича                                                                                                                                                                                               по ОКОНХ</t>
  </si>
  <si>
    <t xml:space="preserve">за </t>
  </si>
  <si>
    <t>г.</t>
  </si>
  <si>
    <t>ТҲШТ бўйича                                                                                                                                                                                                по КОПФ</t>
  </si>
  <si>
    <t>МШТ бўйича                                                                                                                                                                                                 по КФС</t>
  </si>
  <si>
    <t>Корхона, ташкилот                                                                                                                                                                                        Предприятие, организация</t>
  </si>
  <si>
    <t xml:space="preserve">  СП ОАО  *UZKABEL*</t>
  </si>
  <si>
    <t>ДБИБТ бўйича                                                                                                                                                                                             по СООГУ</t>
  </si>
  <si>
    <t>Тармоқ                                                                                                                                                                                                         Отрасль</t>
  </si>
  <si>
    <t>Промышленность</t>
  </si>
  <si>
    <t>СТИР                                                                                                                                                                                                           ИНН</t>
  </si>
  <si>
    <t xml:space="preserve">Ташкилий-ҳуқуқий шакли                                                                                                                                                                               Организационно-правовая форма </t>
  </si>
  <si>
    <t>МҲОБТ                                                                                                                                                                                                         СОАТО</t>
  </si>
  <si>
    <t>Мулкчилик шакли                                                                                                                                                                                          Форма собственности</t>
  </si>
  <si>
    <t>Жўнатилган сана                                                                                                                                                                                          Дата высылки</t>
  </si>
  <si>
    <t>Вазирлик, идора ва бошқалар                                                                                                                                                                       Министерства, ведомства и другие</t>
  </si>
  <si>
    <t>Қабул қилинган сана                                                                                                                                                                      Дата получения</t>
  </si>
  <si>
    <t>Солиқ тўловчининг идентификацион рақами                                                                                                                                                   Идентификационный номер налогоплательщика</t>
  </si>
  <si>
    <t>Тақдим қилиш муддати                                                                                                                                  Срок представления</t>
  </si>
  <si>
    <t>Ҳудуд                                                                                                                                                                                                           Территория</t>
  </si>
  <si>
    <t xml:space="preserve">Манзил                                                                                                                                                                                                         Адрес </t>
  </si>
  <si>
    <t>г.Ташкент ул. Дурмон  йиули-2</t>
  </si>
  <si>
    <t>Ўлчов бирлиги, минг сўм                                                                                                                                                                               Единица измерения, тыс. сум.</t>
  </si>
  <si>
    <t xml:space="preserve">Йил бошидаги қолдиқ                                                                                                                                                                                      Остаток на начало года                                </t>
  </si>
  <si>
    <t>010</t>
  </si>
  <si>
    <t>Қимматли қоғозлар эмиссияси                                                                                                                                                                      Эмиссия ценных бумаг</t>
  </si>
  <si>
    <t>020</t>
  </si>
  <si>
    <t>Узоқ муддатли активларни қайта баҳолаш                                                                                                                                                     Переоценка долгосрочных активов</t>
  </si>
  <si>
    <t>030</t>
  </si>
  <si>
    <t xml:space="preserve">Устав капиталини шакллантиришда пайдо бўлган валюта курси фарқлари                                                                                                        Валютная курсовая разница при формировании уставного капитала </t>
  </si>
  <si>
    <t>040</t>
  </si>
  <si>
    <t>Резерв капиталига ажратмалар                                                                                                                                                                     Отчисления в резервный капитал</t>
  </si>
  <si>
    <t>050</t>
  </si>
  <si>
    <t>Жорий йилнинг тақсимланмаган фойдаси (зарари)                                                                                                                                            Нераспределенная прибыль (убыток) текущего года</t>
  </si>
  <si>
    <t>060</t>
  </si>
  <si>
    <t>4 - сонли  илова, ЎзР  АВ  томонидан  2003  й.</t>
  </si>
  <si>
    <t xml:space="preserve">     24 январда рўйхатга олинган 1209.</t>
  </si>
  <si>
    <t>Приложение № 4 к приказу Министра финан-</t>
  </si>
  <si>
    <t>2002 г. № 140, зарегистрированнону МЮ РУз</t>
  </si>
  <si>
    <t xml:space="preserve">      24 января 2003г. № 1209.</t>
  </si>
  <si>
    <t>ПУЛ ОҚИМЛАРИ ТЎҒРИСИДА ҲИСОБОТ - 4-сонли шакл</t>
  </si>
  <si>
    <t>ОТЧЕТ О ДЕНЕЖНЫХ ПОТОКАХ - форма № 4</t>
  </si>
  <si>
    <t>за</t>
  </si>
  <si>
    <t>Кодлар                                      Коды</t>
  </si>
  <si>
    <t>БҲУТ бўйича 4-шакл</t>
  </si>
  <si>
    <t>0710004</t>
  </si>
  <si>
    <t>Форма № 4 по ОКУД</t>
  </si>
  <si>
    <t>14172</t>
  </si>
  <si>
    <t>кабельно-проводниковая  продукция</t>
  </si>
  <si>
    <t>1150</t>
  </si>
  <si>
    <t>161</t>
  </si>
  <si>
    <t>200542182</t>
  </si>
  <si>
    <t>1726269</t>
  </si>
  <si>
    <t>Ташкент ул Дурмон йули -2</t>
  </si>
  <si>
    <t>Сатр коди</t>
  </si>
  <si>
    <t>Кирим</t>
  </si>
  <si>
    <t>Чиқим</t>
  </si>
  <si>
    <t>Наименование показателей</t>
  </si>
  <si>
    <t>Приход</t>
  </si>
  <si>
    <t>Расход</t>
  </si>
  <si>
    <t xml:space="preserve">Операцион фаолият </t>
  </si>
  <si>
    <t>Операционная деятельность</t>
  </si>
  <si>
    <t xml:space="preserve">Маҳсулот (товар, иш ва хизмат)ларни сотишдан келиб тушган пул маблағлари </t>
  </si>
  <si>
    <t>Денежные поступления от реализации продукции (товаров, работ и услуг)</t>
  </si>
  <si>
    <t xml:space="preserve">Материал, товар, иш ва хизматлар учун мол етказиб берувчиларга тўланган пул маблағлари </t>
  </si>
  <si>
    <t>Денежные выплаты поставщикам за материалы, товары, работы и услуги</t>
  </si>
  <si>
    <t xml:space="preserve">Ходимларга ва улар номидан тўланган пул маблағлари </t>
  </si>
  <si>
    <t>Денежные платежи персоналу и от их имени</t>
  </si>
  <si>
    <t xml:space="preserve">Операцион фаолиятнинг бошқа пул тушумлари ва тўловлари </t>
  </si>
  <si>
    <t>Другие денежные поступления и выплаты от операционной деятельности</t>
  </si>
  <si>
    <t xml:space="preserve">Жами: операцион фаолиятнинг соф пул кирими/чиқими (сатр.010-020-030+/-040) </t>
  </si>
  <si>
    <t>Итого: чистый денежный приток/отток от операционной деятельности (стр.010-020-030+/-040)</t>
  </si>
  <si>
    <t>Инвестиция фаолияти</t>
  </si>
  <si>
    <t>Инвестиционная деятельность</t>
  </si>
  <si>
    <t xml:space="preserve">Асосий воситаларни сотиб олиш ва сотиш </t>
  </si>
  <si>
    <t>Приобретение и продажа основных средств</t>
  </si>
  <si>
    <t xml:space="preserve">Номоддий активларни сотиб олиш ва сотиш </t>
  </si>
  <si>
    <t>Приобретение и продажа нематериальных активов</t>
  </si>
  <si>
    <t xml:space="preserve">Узоқ ва қисқа муддатли инвестицияларни сотиб олиш ва сотиш </t>
  </si>
  <si>
    <t>Приобретение и продажа долгосрочных и краткосрочных инвестиций</t>
  </si>
  <si>
    <t xml:space="preserve">Инвестицион фаолиятнинг бошқа пул тушумлари ва тўловлари </t>
  </si>
  <si>
    <t>Другие денежные поступления и выплаты от инвестиционной деятельности</t>
  </si>
  <si>
    <t xml:space="preserve">Жами: инвестицион фаолиятнинг соф пул кирими/чиқими (сатр.060+/-070+/-Ю80+/-090) </t>
  </si>
  <si>
    <t>Итого: чистый денежный приток/отток от инвестиционной деятельности (стр.060+/-070+/-080+/-090)</t>
  </si>
  <si>
    <t xml:space="preserve">Молиявий фаолият </t>
  </si>
  <si>
    <t>Финансовая деятельность</t>
  </si>
  <si>
    <t xml:space="preserve">Олинган ва тўланган фоизлар </t>
  </si>
  <si>
    <t>Полученные и выплаченные проценты</t>
  </si>
  <si>
    <t xml:space="preserve">Олинган ва тўланган дивидендлар </t>
  </si>
  <si>
    <t>Полученные и выплаченные дивиденды</t>
  </si>
  <si>
    <t xml:space="preserve">Акциялар чиқаришдан ёки хусусий капитал билан боғлиқ бўлган бошқа инструментлардан келган пул тушумлари </t>
  </si>
  <si>
    <t>Денежные поступления от вьпуска акций или других инструментов, связанных с собственным капиталом</t>
  </si>
  <si>
    <t xml:space="preserve">Хусусий акцияларни сотиб олганда ва уларни сотганда пул тўловлари ва тушумлари </t>
  </si>
  <si>
    <t>Денежные выплаты и поступления при выкупе и реализации собственных акций</t>
  </si>
  <si>
    <t>Узоқ ва қисқа муддатли кредит ва қарзлар бўйича пул тушумлари ва тўловлари</t>
  </si>
  <si>
    <t>Денежные поступления и выплаты по долгосрочным и краткосрочным кредитам и займам</t>
  </si>
  <si>
    <t xml:space="preserve">Узоқ муддатли ижара (лизинг) бўйича пул тушумлари ва тўловлари </t>
  </si>
  <si>
    <t>Денежные поступления и платежи по долгосрочной аренде (лизингу)</t>
  </si>
  <si>
    <t>Молиявий фаолиятнинг бошқа пул тушумлари ва тўловлари</t>
  </si>
  <si>
    <t>Другие денежные поступления и выплаты от финансовой деятельности</t>
  </si>
  <si>
    <t xml:space="preserve">Жами: молиявий фаолиятнинг соф пул кирими/чиқими (сатр.110+/-120+130-140+/-150+/-160+/-170) </t>
  </si>
  <si>
    <t xml:space="preserve">Итого: чистый денежный приток/отток от финансовой деятельности (стр.110+/-120+130-140+/-150+/-160+/-170)      </t>
  </si>
  <si>
    <t>Солиққа тортиш</t>
  </si>
  <si>
    <t>Налогообложение</t>
  </si>
  <si>
    <t xml:space="preserve">Тўланган даромад (фойда) солиғи </t>
  </si>
  <si>
    <t>Уплаченный налог на доход (прибыль)</t>
  </si>
  <si>
    <t xml:space="preserve">Тўланган бошқа солиқлap </t>
  </si>
  <si>
    <t>Уплаченные прочие налоги</t>
  </si>
  <si>
    <t>Жами: тўланган солиқлар (сатр. 190+200)</t>
  </si>
  <si>
    <t>Итого: уплаченные налоги (стр. 190+200)</t>
  </si>
  <si>
    <t>Жами: молиявий-хўжалик фаолиятининг соф пуп кирими/чиқими (сатр.O5O+/-1OO+/-180-210)</t>
  </si>
  <si>
    <t>Итого: чистый денежный приток/отток от финансово-хозяйственной деятельности (стр.050+/-100+/-180-210)</t>
  </si>
  <si>
    <t>Чет эл валютасидаги пул мабдағларини қайта баҳолашдан юзага келган курс фарқлари сальдоси</t>
  </si>
  <si>
    <t>Сальдо курсовых разниц, образовавшихся от переоценки денежных средств в иностранной валюте</t>
  </si>
  <si>
    <t xml:space="preserve">Йил бошидаги пул маблағлари </t>
  </si>
  <si>
    <t>Денежные средства на начало года</t>
  </si>
  <si>
    <t>Йил охиридаги пул маблағлари</t>
  </si>
  <si>
    <t>Денежные средства на конец года</t>
  </si>
  <si>
    <t xml:space="preserve">ЧЕТ ЭЛ ВАЛЮТАСИДАГИ ПУЛ МАБЛАҒЛАРИНИНГ ҲАРАКАТИ
</t>
  </si>
  <si>
    <t>ТЎҒРИСИДА МАЪЛУМОТ</t>
  </si>
  <si>
    <t>СПРАВКА О ДВИЖЕНИИ ДЕНЕЖНЫХ СРЕДСТВ В ИНОСТРАННОЙ ВАЛЮТЕ</t>
  </si>
  <si>
    <t>Микдори</t>
  </si>
  <si>
    <t>Сумма</t>
  </si>
  <si>
    <t>Йил бошига қолдиқ</t>
  </si>
  <si>
    <t>Остаток на начало года</t>
  </si>
  <si>
    <t>Келиб тушган валюта маблағлари, жами (сатр.261+262+263+264), шу жумладан</t>
  </si>
  <si>
    <t>Поступило валютных средств, всего (стр.261 +262+263+264), в том числе</t>
  </si>
  <si>
    <t>Сотишдан олинган тушум</t>
  </si>
  <si>
    <t>Выручка от реализации</t>
  </si>
  <si>
    <t>Конвертация қилинган</t>
  </si>
  <si>
    <t>Проконвертировано</t>
  </si>
  <si>
    <t>Молиявий фаолият бўйича</t>
  </si>
  <si>
    <t>По финансовой деятельности</t>
  </si>
  <si>
    <t>Бошқа манбалар</t>
  </si>
  <si>
    <t>Другие источники</t>
  </si>
  <si>
    <t>Сарфланган валюта маблағлари, жами (сатр.271+272+273), шу жумладан</t>
  </si>
  <si>
    <t>Израсходовано валютных средств, всего (стр.271+272+273), втом числе</t>
  </si>
  <si>
    <t>Мол етказиб берувчилар ва пудратчиларга тўловлар</t>
  </si>
  <si>
    <t>Выплаты поставщикам и подрядчикам</t>
  </si>
  <si>
    <t>Молиявий фаолият бўйича тўловлар</t>
  </si>
  <si>
    <t>Выплаты по финансовой деятельности</t>
  </si>
  <si>
    <t>Бошқа мақсадлар учун</t>
  </si>
  <si>
    <t>На другие цели</t>
  </si>
  <si>
    <t>Чет эл валютасидаги пул маблағларини қайта баҳолашдан юзага келган курс фарқлари сальдоси</t>
  </si>
  <si>
    <t xml:space="preserve">Сальдо курсовых разниц, образовавшихся от переоценки денежных средств в иностранной валюте  </t>
  </si>
  <si>
    <t xml:space="preserve">Йил охиридаги қолдиқ (сатр.250+260-270+/-280) </t>
  </si>
  <si>
    <t xml:space="preserve">Остаток на конец года (стр.250+260-270+/-280)     </t>
  </si>
  <si>
    <t xml:space="preserve"> СП АО  *UZKABEL*</t>
  </si>
  <si>
    <t>акционрное общество</t>
  </si>
  <si>
    <t>акционерная</t>
  </si>
  <si>
    <t>Фактически внесено              из причитающихся по расчету за отчетный           период</t>
  </si>
  <si>
    <t xml:space="preserve">Акциз солиғи </t>
  </si>
  <si>
    <t>Жами бюджетга тўловлар суммаси (280 дан 470 сатргача 291 сатрдан ташқари)</t>
  </si>
  <si>
    <t>АКТИВ</t>
  </si>
  <si>
    <t>1.Долгосрочные активы</t>
  </si>
  <si>
    <t>х</t>
  </si>
  <si>
    <t xml:space="preserve">Кўрсаткичлар номи
Наименование показателя
</t>
  </si>
  <si>
    <t>Сатр коди         Код строк</t>
  </si>
  <si>
    <t xml:space="preserve">Ўтган йилнинг шу даврида 
За соответствующий период прошлого года
</t>
  </si>
  <si>
    <t xml:space="preserve">Даромад
лар
 (фойда)
Доходы 
(прибыль)
</t>
  </si>
  <si>
    <t xml:space="preserve">Харажат
лар 
(зарарлар)
Расходы  
(убытки)
</t>
  </si>
  <si>
    <t xml:space="preserve">Даромад
лар 
(фойда)
Доходы 
(прибыль)
</t>
  </si>
  <si>
    <t>СПРАВКА О ПЛАТЕЖАХ В БЮДЖЕТ</t>
  </si>
  <si>
    <t>Руководитель</t>
  </si>
  <si>
    <t>Главный бухгалтер</t>
  </si>
  <si>
    <t>мп</t>
  </si>
  <si>
    <t>Согласовано</t>
  </si>
  <si>
    <t>с Государственным налоговым</t>
  </si>
  <si>
    <t>комитетом Республики Узбекистан</t>
  </si>
  <si>
    <t>Ҳ И С О Б О Т</t>
  </si>
  <si>
    <t xml:space="preserve"> о  деятельности</t>
  </si>
  <si>
    <t>(корхона, ташкилот номи</t>
  </si>
  <si>
    <t>фаолияти</t>
  </si>
  <si>
    <t>О Т Ч Е Т</t>
  </si>
  <si>
    <t>Юридик шахслардан олинадиган даромад (фойда) солиғи                                                                             Налог на доходы (прибыль) юридических лиц</t>
  </si>
  <si>
    <t xml:space="preserve">Жисмоний шахслардан олинадиган даромад солиғи                                                                  Налог на доходы физических лиц </t>
  </si>
  <si>
    <t>шу жумладан: шахсий жамғариб бориладиган пенсия ҳисобварақларига ажратмалар                                 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</si>
  <si>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                                          Налог на благоустройство и развитие социальной инфраструктуры</t>
  </si>
  <si>
    <t>БЮДЖЕТГА ТЎЛОВЛАР ТЎҒРИСИДА МАЪЛУМОТ</t>
  </si>
  <si>
    <t>Қўшилган қиймат солиғи                                         Налог на добавленную стоимость</t>
  </si>
  <si>
    <t>Ер ости бойликларидан фойдаланганлик учун солиқ                               Налог за пользование недрами</t>
  </si>
  <si>
    <t>Сув ресурсларидан фойдаланганлик учун солиқ                                               Налог за пользование водными ресурсами</t>
  </si>
  <si>
    <t>Юридик шахсларнинг мол-мулкига солинадиган солиқ                                                                                                       Налог на имущество юридических лиц</t>
  </si>
  <si>
    <t>Юридик шахслардан олинадиган ер солиғи                                         Земельный налог с юридических лиц</t>
  </si>
  <si>
    <t>Ягона солиқ тўлови                                                            Единый налоговый платеж</t>
  </si>
  <si>
    <t>Ягона ер солиғи                                              Единый земельный налог</t>
  </si>
  <si>
    <t>Қатъий белгиланган солиқ                                           Фиксированный налог</t>
  </si>
  <si>
    <t>Бошқа солиқлар                                                            Прочие налоги</t>
  </si>
  <si>
    <t>Республика йўл жамғармасига мажбурий тўловлар                                                                      Обязательные отчисления в Республиканский дорожный фонд</t>
  </si>
  <si>
    <t>Бюджетдан ташқари Пенсия жамғармасига мажбурий тўловлар                                                                       Обязательные отчисления во внебюджетный Пенсионный фонд</t>
  </si>
  <si>
    <t>Мактаб таълими жамғармасига мажбурий тўловлар                                                                 Обязательные отчисления в Фонд школьного образования</t>
  </si>
  <si>
    <t>Ягона ижтимоий тўлов                                                    Единый социальный платеж</t>
  </si>
  <si>
    <t>Импорт бўйича божхона божи                                                                             Импортные таможенные пошлины</t>
  </si>
  <si>
    <t>Маҳаллий бюджетга йиғимлар                                                                Сборы в местный бюджет</t>
  </si>
  <si>
    <t>Бюджетга тўловларнинг кечиктирилганлиги учун молиявий жазолар                                                                   Финансовые санкции за просроченные платежи в бюджет</t>
  </si>
  <si>
    <t>Сотилган маҳсулот (товар, иш ва хизмат)ларнинг таннархи                                                                                        Себестоимость реализованной продукции (товаров, работ и услуг)</t>
  </si>
  <si>
    <t>Махсулот (товар, иш ва хизмат)ларни сотишнинг ялпи фойдаси (зарари) (сатр.010-020)                                                                  Валовая прибыль (убыток) от реализации продукции (товаров, работ и услуг) (стр.и10-020)</t>
  </si>
  <si>
    <t>Давр харажатлари, жами (сатр.050+060+070+080), шужумладан:                                                                                        Расходы периода, всего (стр.050+060+070+080),         в том числе:</t>
  </si>
  <si>
    <t>Сотиш харажатлари                                                     Расходы по реализации</t>
  </si>
  <si>
    <t>Маъмурий харажатлар                        Административные расходы</t>
  </si>
  <si>
    <t>Бошқа операцион харажатлар                            Прочие операционные расходы</t>
  </si>
  <si>
    <t>Келгусида солиққа тортиладиган базадан чиқарилади-ган ҳисобот даври харажатлари                                         Расходы отчетного периода, исключаемые из налогооблагаемой базы в будущем</t>
  </si>
  <si>
    <t>Асосий фаолиятнинг бошқа даромадлари                                         Прочие доходы от основной деятельности</t>
  </si>
  <si>
    <t>Асосий фаолиятнинг фойдаси (зарари) (сатр.030-040+090)                                                                  Прибыль (убыток) от основной деятельности (стр.030-040+090)</t>
  </si>
  <si>
    <t>Молиявий фаолиятнинг даромадлари, жами (сатр.120+130+140+150+160), шужумладан:                                            Доходы от финансовой деятельности, всего (стр. 120+130+140+150+160), в том числе:</t>
  </si>
  <si>
    <t>Дивидендлар шаклидаги даромадлар                                                                 Доходы в виде дивидендов</t>
  </si>
  <si>
    <t>Фоизлар шаклидаги даромадлар                                                               Доходы в виде процентов</t>
  </si>
  <si>
    <t>Узоқ муддатли ижара (лизинг)дан даромадлар                                                                 Доходы от долгосрочной аренды (лизинг)</t>
  </si>
  <si>
    <t>Валюта курси фарқидан даромадлар                                                     Доходы от валютных курсовых разниц</t>
  </si>
  <si>
    <t>Молиявий фаолиятнинг бошқа даромадлари                                            Прочие доходы от финансовой деятельности</t>
  </si>
  <si>
    <t>Молиявий фаслият бўйича харажатлар (сатр. 180+190+200+210), шу жумладан:                                                                   Расходы по финансовой деятельности (стр. 180+190+200+210), в том числе:</t>
  </si>
  <si>
    <t>Фоизлар шаклидаги харажатлар                                                                         Расходы в виде процентов</t>
  </si>
  <si>
    <t>Узоқ муддатли ижара (лизинг) бўйича фоизлар шаклидаги харажатлар                                                                  Расходы в виде процентов по долгосрочной аренде (лизингу)</t>
  </si>
  <si>
    <t>валюта курси фаркидан зарарлар                                                      Убытки от валютных курсовых разниц.</t>
  </si>
  <si>
    <t>Молиявий фаолият бўйича бошқа харажатлар                                           Прочие расходы ло финансовой деятельности</t>
  </si>
  <si>
    <t>Умумхўжалик фаолиятининг фойдаси (зарари) (сатр.100+110470)                                                                     Прибыль (убыток) от общехозяйственной деятельности (стр.100+110-170)</t>
  </si>
  <si>
    <t>Фавқулоддаги фойда ва зарарлар                                                                            Чрезвычайные прибыли и убытки</t>
  </si>
  <si>
    <t>Даромад (фойда) солгини тўлагунга қадар фойда (зарар)(сатр.220+/-230)                                                                  Прибыль (убыток) до уплаты налога на доходы (прибыль) (стр.220+/-230)</t>
  </si>
  <si>
    <t>Даромад (фойда) солиғи                                                                   Налог на доходы (прибыль)</t>
  </si>
  <si>
    <t>Фойдадан бошқа солиқлар ва йиғимлар                                                                               Прочие налоги и сборы от прибыли</t>
  </si>
  <si>
    <t>Ҳисобот даврининг соф фойдаси (зарари) (сатр.24О-250-260)                                                                  Чистая прибыль (убыток) отчетного периода (стр.240-250-260)</t>
  </si>
  <si>
    <t>(наименование предприятия, организации)</t>
  </si>
  <si>
    <t xml:space="preserve"> </t>
  </si>
  <si>
    <t>год</t>
  </si>
  <si>
    <t>2002 й.  27  декабрдаги  140-сонли  буйруғига</t>
  </si>
  <si>
    <t>1 - сонли  илова, ЎзР  АВ  томонидан  2003  й.</t>
  </si>
  <si>
    <t xml:space="preserve">     24 январда рўйхатга олинган 1209-сон</t>
  </si>
  <si>
    <t>Приложение № 1 к приказу Министра финан-</t>
  </si>
  <si>
    <t xml:space="preserve">      сов Республики Узбекистан от 27 декабря</t>
  </si>
  <si>
    <t>2002 г. № 140, зарегистрированному МЮ РУз</t>
  </si>
  <si>
    <t xml:space="preserve">      24 января 2003г. № 1209</t>
  </si>
  <si>
    <t>БУХГАЛТЕРИЯ БАЛАНСИ - 1-сонли шакл</t>
  </si>
  <si>
    <t>БУХГАЛТЕРСКИЙ БАЛАНС - форма № 1</t>
  </si>
  <si>
    <t>йилга</t>
  </si>
  <si>
    <t xml:space="preserve">на </t>
  </si>
  <si>
    <t>Кодлар                                                               Коды</t>
  </si>
  <si>
    <t>БҲУТ бўйича 1-шакл</t>
  </si>
  <si>
    <t>0710001</t>
  </si>
  <si>
    <t>Форма № 1 по ОКУД</t>
  </si>
  <si>
    <t>Корхона, ташкилот</t>
  </si>
  <si>
    <t>КТУТ бўйича</t>
  </si>
  <si>
    <t>05755737</t>
  </si>
  <si>
    <t>Предприятие, организация</t>
  </si>
  <si>
    <t>по ОКПО</t>
  </si>
  <si>
    <t>Тармоқ</t>
  </si>
  <si>
    <t>ХХТУТ бўйича</t>
  </si>
  <si>
    <t>Отрасль</t>
  </si>
  <si>
    <t>Промышленность  кабельно-проводниковая</t>
  </si>
  <si>
    <t>по ОКОНХ</t>
  </si>
  <si>
    <t>Ташкилий-ҳуқуқий шакли</t>
  </si>
  <si>
    <t xml:space="preserve">ТҲШТ бўйича  </t>
  </si>
  <si>
    <t>Организационно-правовая форма</t>
  </si>
  <si>
    <t>по КОПФ</t>
  </si>
  <si>
    <t>Мулкчилик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</si>
  <si>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</si>
  <si>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</si>
  <si>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</si>
  <si>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</si>
  <si>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</si>
  <si>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</si>
  <si>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</si>
  <si>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идентификацион рақами</t>
  </si>
  <si>
    <t>СТИР</t>
  </si>
  <si>
    <t>Идентификационный номер налогоплательщика</t>
  </si>
  <si>
    <t>ИНН</t>
  </si>
  <si>
    <t>Ҳудуд</t>
  </si>
  <si>
    <t>МҲБТ</t>
  </si>
  <si>
    <t>Территория</t>
  </si>
  <si>
    <t>СОАТО</t>
  </si>
  <si>
    <t>Манзил</t>
  </si>
  <si>
    <t>Жўнатилган сана</t>
  </si>
  <si>
    <t>Адрес</t>
  </si>
  <si>
    <t>г. Ташкент  ул. Дурмон   йули  2</t>
  </si>
  <si>
    <t>Дата высылки</t>
  </si>
  <si>
    <t>Ўлчов бирлиги, минг сўм</t>
  </si>
  <si>
    <t>Қабул қилинган сана</t>
  </si>
  <si>
    <t>Единица измерения, тыс. сум</t>
  </si>
  <si>
    <t>Дата получения</t>
  </si>
  <si>
    <t>Тақдим қилиш муддати</t>
  </si>
  <si>
    <t>Срок представления</t>
  </si>
  <si>
    <r>
      <rPr>
        <sz val="10"/>
        <color indexed="8"/>
        <rFont val="Calibri"/>
        <family val="2"/>
      </rPr>
      <t>Ў</t>
    </r>
    <r>
      <rPr>
        <sz val="10"/>
        <color indexed="8"/>
        <rFont val="Times New Roman"/>
        <family val="1"/>
      </rPr>
      <t>збекистон Республикаси Молия вазирининг</t>
    </r>
  </si>
  <si>
    <t>2 - сонли  илова, ЎзР  АВ  томонидан  2003  й.</t>
  </si>
  <si>
    <t>Приложение № 2 к приказу Министра финан-</t>
  </si>
  <si>
    <t xml:space="preserve">      24 января 2003 г. № 1209</t>
  </si>
  <si>
    <t>МОЛИЯВИЙ НАТИЖАЛАР ТЎҒРИСИДАГИ ҲИСОБОТ - 2-сонли шакл</t>
  </si>
  <si>
    <t>ОТЧЕТ О ФИНАНСОВЫХ РЕЗУЛЬТАТАХ - форма № 2</t>
  </si>
  <si>
    <t>йил 1 январдан 1</t>
  </si>
  <si>
    <t>гача</t>
  </si>
  <si>
    <t>года</t>
  </si>
  <si>
    <t>Кодлар                                                    Коды</t>
  </si>
  <si>
    <t>БҲУТ бўйича 2-шакл</t>
  </si>
  <si>
    <t>0710002</t>
  </si>
  <si>
    <t>Форма № 2 по ОКУД</t>
  </si>
  <si>
    <t>Промышленность кабельно проводниковая</t>
  </si>
  <si>
    <t>ТҲШТ бўйича</t>
  </si>
  <si>
    <t>МҲОБТ</t>
  </si>
  <si>
    <t>г. Ташкент ул Дурмон йули 2</t>
  </si>
  <si>
    <t>Единица измерения, тыс. сум.</t>
  </si>
  <si>
    <t>акционерное общество</t>
  </si>
  <si>
    <t>Келгуси давр харажатлари (3100)                                                                   Расходы будущих периодов (3100)</t>
  </si>
  <si>
    <t>Бошланғич (қайта тиклаш) қиймати (0100, 0300)                                        Первоначальная (восстановительная) стоимость (0100, 0300)</t>
  </si>
  <si>
    <t>Эскириш суммаси (0200)                                                                                      Сумма износа (0200)</t>
  </si>
  <si>
    <t>Қолдиқ (баланс) қиймати (сатр.010-011)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</si>
  <si>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Нематериальные активы</t>
  </si>
  <si>
    <t>Бошланғич қиймати (0400)                                                                              Первоначальная стоимость (0400)</t>
  </si>
  <si>
    <t>Амортизация суммаси (0500)                                                                         Сумма амортизации (0500)</t>
  </si>
  <si>
    <t>Қолдиқ (баланс) қиймати (сатр.020-021)                                                                                                                            Остаточная (балансовая) стоимость (стр.020-021)</t>
  </si>
  <si>
    <t>Узоқ муддатли инвестициялар, жами (сатр.040+050+060+070+080), шу жумладан:                                                                                                     Долгосрочные инвестиции, всего (стр.040+050+060+070+080), в том числе:</t>
  </si>
  <si>
    <t>Қимматли қоғозлар (0610)                                                                                Ценные бумаги (0610)</t>
  </si>
  <si>
    <t>Шуъба хўжалик жамиятларига инвестициялар (0620)                                  Инвестиции в дочерние хозяйственные общества (0620)</t>
  </si>
  <si>
    <t>Қарам хўжалик жамиятларига инвестициялар (0630)                                Инвестиции в зависимые хозяйственные общества (0630)</t>
  </si>
  <si>
    <t>Чет эл капитали мавжуд бўлган корхоналарга инвестициялар (0640)                                 Инвестиции в предприятие с иностранным капиталом (0640)</t>
  </si>
  <si>
    <t>Бошқа узоқ  муддатли инвестициялар (0690)                                                                                                             Прочие долгосрочные инвестиции (0690)</t>
  </si>
  <si>
    <t>Ўрнатиладиган асбоб-ускуналар (0700)                                                                                              Оборудование к установке (0700)</t>
  </si>
  <si>
    <t>Капитал қўйилмалар (0800)                                                                             Капитальные вложения (0800)</t>
  </si>
  <si>
    <t>Узоқ муддатли дебиторлик қарзлари (0910, 0920, 0930, 0940)                                Долгосрочная дебиторская задолженность (0910, 0920,0930, 0940)</t>
  </si>
  <si>
    <t>Узоқ муддатли кечиктирилган харажатлар (0950, 0960, 0990)                                  Долгосрочные отсроченные расходы (0950, 0960, 0990)</t>
  </si>
  <si>
    <t>I бўлим бўйича жами (сатр.012+022+030+090+100+110+120)                                  Итого по разделу I (стр.012+022+030+090+100+110+120)</t>
  </si>
  <si>
    <t>Раҳбар</t>
  </si>
  <si>
    <t>Бош бухгалтер</t>
  </si>
  <si>
    <t xml:space="preserve">Ҳисобот даврида 
За отчетный период
</t>
  </si>
  <si>
    <t>Устав капитали (8300)                                                                                                   Уставный капитал (8300)</t>
  </si>
  <si>
    <t>Кўшилган капитал (8400)                                                                                             Добавленный капитал (8400)</t>
  </si>
  <si>
    <t>Резерв капитали (8500)                                                                                                 Резервный капитал ( 8500)</t>
  </si>
  <si>
    <t>Сотиб олинган хусусий акциялар (8600)                                                                     Выкупленные собственные акции (8600)</t>
  </si>
  <si>
    <t>Тақсимланмаган фойда (қопланмаган эарар) (8700)                                                   Нераспределенная прибыль (непокрытый убыток) (8700)</t>
  </si>
  <si>
    <t>Мақсадли тушумлар (8800)                                                                                         Целевые поступления (8800)</t>
  </si>
  <si>
    <t>Келгуси давр харажатлари ва тўловлари учун захиралар (8900)                                Резервы предстоящих расходов и платежей (8900)</t>
  </si>
  <si>
    <t>I булим бўйича жами (сатр.410+420+430-440+450+460+470)                                  Итого по разделу I (стр. 410+420+430-440+450+460+470)</t>
  </si>
  <si>
    <t>Узоқ муддатли мажбуриятлар, жами (сатр.500+520+530+540+550+560+570+580+590)                                             Долгосрочные обязательства, всего (стр.500+520+530+540+550+560+570+580+590)</t>
  </si>
  <si>
    <t>шу жумладан: узоқ муддатли кредиторлик  қарзлари (сатр.500+520+540+560+590)                                                                                              в том числе: долгосрочная кредиторская задолженность (стр.500+520+540+560+590)</t>
  </si>
  <si>
    <t>Мол етказиб берувчилар ва пудратчиларга узоқ, муддатли карз (7000)                                                                 Долгосрочная задолженость поставщикам и подрядчикам (7000)</t>
  </si>
  <si>
    <t>Ажратилган бўлинмаларга узоқ, муддатли қарз (7110)                                                            Долгосрочная задолженность обособленным подразделениям (7110)</t>
  </si>
  <si>
    <t>Шуъба ва қарам хўжалик жамиятларига узоқ муддатли қарз (7120)                                                                                         Долгосрочная задолженность дочерним и зависимым хозяйственным обществам (7120)</t>
  </si>
  <si>
    <t>Узоқ муддатли кечиктирилган даромадлар (7210, 7220, 7230)                                                                                Долгосрочные отсроченные доходы (7210, 7220, 7230)</t>
  </si>
  <si>
    <t>Солиқ ва мажбурий тўловлар бўйича узоқ муддатли кечиктирилган мажбуриятлар (7240)                                                                                     Долгосрочные отсроченные обязательства по налогам и обязательным платежам (7240)</t>
  </si>
  <si>
    <t>Бошқа узоқ муддатли кечиктирилган мажбуриятлар (7250, 7290)                                                                                       Прочие долгосрочные отсроченные обязательства (7250, 7290)</t>
  </si>
  <si>
    <t>Харидорлар ва буюртмачилардан олинган бўнаклар (7300)                                        Авансы, полученные от покупателей и заказчиков (7300)</t>
  </si>
  <si>
    <t>Узоқ муддатли банк кредитлари (7810)                                                                                Долгосрочные банковские кредиты (7810)</t>
  </si>
  <si>
    <t>Узоқ муддатли қарзлар (7820, 7830, 7840)                                                                       Долгосрочные займы (7820, 7830, 7840)</t>
  </si>
  <si>
    <t xml:space="preserve">Бошқа узоқ муддатли кредиторлик қарэлари (7900)                                                                      Прочие долгосрочные кредиторские задолженности (7900) </t>
  </si>
  <si>
    <t>шу жумладан: жорий кредиторлик қарзлари (сатр.610+630+650+670+680+690+700+710+720+760                                    )в том числе: текущая кредиторская задолженность (стр 610+630+650+670+680+690+700+710+720+760)</t>
  </si>
  <si>
    <t>шундан: муддати ўтган жорий кредиторлик қарзлари                                                              из нее: просроченная текущая кредиторская задолженность</t>
  </si>
  <si>
    <t>Мол етказиб берувчилар ва пудратчиларга қарз (6000)                                                                                         Задолженность поставщикам и подрядчикам (6000)</t>
  </si>
  <si>
    <t>Ажратилган бўлинмаларга қарз (6110)                                                                           Задолженность обособленным подразделениям (6110)</t>
  </si>
  <si>
    <t>Шуъба ва қарам хўжалик жамиятларига қарз (6120)                                                                          Задолженность дочерним и зависимым хозяйственным обществам (6120)</t>
  </si>
  <si>
    <t>Кечиктирилган даромадлар (6210, 6220, 6230)                                                                       Отсроченные доходы (6210, 6220, 6230)</t>
  </si>
  <si>
    <t>Солиқ ва мажбурий тўловлар бўйича кечиктирилган мажбуриятлар (6240)                                                              Отсроченные обязательства по налогам и обязательным платежам (6240)</t>
  </si>
  <si>
    <t>Бошқа кечиктирилган мажбуриятлар (6250, 6290)                                                            Прочие отсроченные обязательства (6250, 6290)</t>
  </si>
  <si>
    <t>Олинган бўнаклар (6300)                                                                                              Полученные авансы (6300)</t>
  </si>
  <si>
    <t>Бюджетга тўловлар бўйича қарз (6400)                                                                         Задолженность по платежам в бюджет (6400)</t>
  </si>
  <si>
    <t>Суғурталар бўйича қарз (6510)                                                                                         Задолженность по страхованию (6510)</t>
  </si>
  <si>
    <t>Таъсисчиларга бўлган қарзлар (6600)                                                                              Задолженность учредителям (6600)</t>
  </si>
  <si>
    <t xml:space="preserve">Меҳнатга ҳақ тўлаш бўйича қарз (6700)                                                                               Задолженность по оплате труда (6700)   </t>
  </si>
  <si>
    <t>Мақсадли давлат жамғармаларига тўловлар бўйича қарз (6520)                                                                    Задолженность по платежам в государственные целевые фонды (6520)</t>
  </si>
  <si>
    <t>Қисқа муддатли банк кредитлари (6810)                                                                                                   Краткосрочные банковские кредиты (6810)</t>
  </si>
  <si>
    <t>Қисқа муддатли қарзлар (6820, 6830, 6840)                                                                                          Краткосрочные займы (6820, 6830, 6840)</t>
  </si>
  <si>
    <t>Узоқ муддатли мажбуриятларнинг жорий қисми (6950)                                                                                    Текущая часть долгосрочных обязательств (6950)</t>
  </si>
  <si>
    <t>Бошқа кредиторлик қарзлар (6950 дан ташқари 6900)                                                                         Прочие кредиторские задолженности (6900 кроме 6950)</t>
  </si>
  <si>
    <t>II бўлим бўйича жами (сатр.490+600)                                                                                Итого по разделу II (стр.490+600)</t>
  </si>
  <si>
    <t>Махсулот (товар, иш ва хизмат)ларни сотишдан соф тушум Чистая выручка от реализации продукции (товаров, работ и услуг)</t>
  </si>
  <si>
    <t>Кўрсаткичлар номи</t>
  </si>
  <si>
    <t>Сатр         коди</t>
  </si>
  <si>
    <t>Ҳисобот даври бошига</t>
  </si>
  <si>
    <t>Ҳисобот даври охирига</t>
  </si>
  <si>
    <t>Наименование показателя</t>
  </si>
  <si>
    <t>Код      стр.</t>
  </si>
  <si>
    <t>На начало отчет- ного периода</t>
  </si>
  <si>
    <t>На конец отчет- ного периода</t>
  </si>
  <si>
    <t>Баланс активи бўйича жами (сатр. 130+390)</t>
  </si>
  <si>
    <t>Хисобот даври бошига</t>
  </si>
  <si>
    <t>Хисобот даври охирига</t>
  </si>
  <si>
    <t>ПАССИВ</t>
  </si>
  <si>
    <t>I. Ўз маблағлари манбалари</t>
  </si>
  <si>
    <t>I. Источники собственных средств</t>
  </si>
  <si>
    <t xml:space="preserve">П. Мажбуриятлар </t>
  </si>
  <si>
    <t>II. Обязательства</t>
  </si>
  <si>
    <t>Жорий мажбуриятлар, жами (сатр.б10+630+64О+650+660+ +670+680+990+700+710+720+730+740+'^0+760)</t>
  </si>
  <si>
    <t>Баланс пассиви бўйича жами (сатр.480+770)</t>
  </si>
  <si>
    <t>Ишлаб чиқариш захиралари (1000, 1100,1500, 1600) Производственные запасы (1000, 1100, 1500, 1600)</t>
  </si>
  <si>
    <t>Кассадаги пул маблағлари (5000)                                                                  Денежные средства в кассе</t>
  </si>
  <si>
    <t>Тугалланмаган ишлаб чиқариш (2000, 2100, 2300, 2700) Незавершенное производство (2000, 2100, 2300, 2700)</t>
  </si>
  <si>
    <t>Тайёр маҳсулот (2800)                                                                                      Готовая продукция (2800)</t>
  </si>
  <si>
    <t>Товарлар (2900 дан 2980 нинг айирмаси)                                                                                            Товары (2900 за минусом 2980)</t>
  </si>
  <si>
    <t>Кечиктирилган харажаглар (3200)                                                                 Отсроченные расходы (3200)</t>
  </si>
  <si>
    <t>Дебиторлар, жами (сатр.220+240+250+260+270+230+290+300+310) Дебиторы, всего              (стр.220+240+250+260+270+280+290+300+310)</t>
  </si>
  <si>
    <t>шундан: муддати ўтган                                                                                     из нее: просроченная</t>
  </si>
  <si>
    <t>Харидор ва буюртмачилар қарзи (4000 дан 4900 нинг айирмаси)                                    Задолженность покупателей т заказчиков (4000 за минусом 4900)</t>
  </si>
  <si>
    <t>Ажратилган бўликмаларнинг қарзи (4110)                                                       Задолженность обособленных подразделений (4110)</t>
  </si>
  <si>
    <t>Шуъба ва қарам хўжалик жамиятларининг қарзи (4120)        Задолженность дочерних и зависимых хозяйственных обществ (4120)</t>
  </si>
  <si>
    <t>Ходимларгз берилган бўнаклар (4200)                                                        Авансы, выданные персоналу (4200)</t>
  </si>
  <si>
    <t>Мол етказиб берувчилар ва пудратчиларга берилган бўнаклар (4300)                                 Авансы, выданные поставщикам и подрядчикам (4300)</t>
  </si>
  <si>
    <t>Бюджетга солиқ ва йиғимлар бўйича бўнак тўловлари (4400)                                    Авансовые платежи по налогам и сборам в бюджет (4400)</t>
  </si>
  <si>
    <t>Мақсадли давлат жамғармалари ва суғурталар бўйича бўнак тўловлари (4500)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</si>
  <si>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Таъсисчиларнинг устав капиталига улушлар бўйича қарзи (4600)                                              Задолженность учредителей по вкладам в уставный капитал (4600)</t>
  </si>
  <si>
    <t>Ходимларнинг бошқа операциялар бўйича қарзи (4700)                                     Задолженность персонала по прочим операциям (4700)</t>
  </si>
  <si>
    <t>Бошқа дебиторлих қарзлари (4800)                                                                 Прочие дебиторские задолженности (4800)</t>
  </si>
  <si>
    <t>Ҳисоб-китоб счётидаги пул маблағлари (5100)                                         Денежные средства на расчетном счете (5100)</t>
  </si>
  <si>
    <t>Чет эл валютасидаги пул маблағлари (5200)                                                                                                                           Денежные средства в иностранной валюте (5200)</t>
  </si>
  <si>
    <t>Бошқа пул маблағлари ва эквивалентлари (5500, 5600, 5700                                 )Прочие денежные средства и эквиваленты (5500, 5600, 5700)</t>
  </si>
  <si>
    <t>Қисқа муддатли инвестициялар (5800)                                                                                                 Краткосрочные инвестиции (5800)</t>
  </si>
  <si>
    <t>Бошқа жорий активлар (5900)                                                                         Прочие текущие активы (5900)</t>
  </si>
  <si>
    <t>II бўлим бўйича жами (сатр. 140+190+200+210+320+37^0+380)                                     Итого по разделу II (стр. 140+190+200+210+320+370+380)</t>
  </si>
  <si>
    <t xml:space="preserve">Товар-моддий захиралар, жами (сатр.150+160+170+180) шу жумлади:                                                                                                                        Товарно-материальные запасы, всего (стр. 150+160+170+180), в том числе:  Товарно-материальные запасы, всего (стр. 150+160+170+180), в том числе:  </t>
  </si>
  <si>
    <t>Пул маблағлари, жами (сатр.330+340+350+360), шу жумладан:    Денежные средства, всего (стр.330+340+350+360), в том числе</t>
  </si>
  <si>
    <t>Асосий воситалар:                                                                                                 Основные средства:</t>
  </si>
  <si>
    <t>II. Жорий активлар                                                                                            II. Текущие активы</t>
  </si>
  <si>
    <t>Ҳисобот даври учун          ҳисоб-китоб бўйича         тўланади</t>
  </si>
  <si>
    <t>Ҳисобот даври учун        ҳисоб-китоб бўйича ҳисоблангандан ҳақиқатда тўлангани</t>
  </si>
  <si>
    <t>Код стр.</t>
  </si>
  <si>
    <t>Причитается                                по расчету за                       отчетный период</t>
  </si>
  <si>
    <t>СП АО *UZKABEL*</t>
  </si>
  <si>
    <t>СП  АО *UZKABEL*</t>
  </si>
  <si>
    <t>Кўрсаткичлар номи                                                                                                                                                                                        Наименование показателя</t>
  </si>
  <si>
    <t>Сатр коди                                                              Код стр.</t>
  </si>
  <si>
    <t>Устав капитали                                              Уставный капитал</t>
  </si>
  <si>
    <t>Қўшилган капитал                                                                                                                        Добавленный капитал</t>
  </si>
  <si>
    <t>Резерв капитали                                                                                                 Резервный капитал</t>
  </si>
  <si>
    <t>Тақсимланмаган фойда (қопланмаган зарар)                                              Нераспределенная прибыль (непокрытые убытки)</t>
  </si>
  <si>
    <t>Сотиб олинган хусусий акциялар                                                 Выкупленные собственные акции</t>
  </si>
  <si>
    <t>Мақсадли тушумлар ва бошқалар                                                                                 Целевые поступления и прочие</t>
  </si>
  <si>
    <t>Жами                                                                                                      Итого</t>
  </si>
  <si>
    <t>Текинга олинган мол-мулк                                                                                                                                                                             Безвозмездно полученное имущество</t>
  </si>
  <si>
    <t>070</t>
  </si>
  <si>
    <t>Мақсадли фойдаланиш учун олинган маблағлар                                                                                                                                           Полученные средства по целевому назначению</t>
  </si>
  <si>
    <t>080</t>
  </si>
  <si>
    <t>хисоланган дивидендлар                                                                                                                                                                                  Дивиденды начисленные</t>
  </si>
  <si>
    <t>090</t>
  </si>
  <si>
    <t>Хусусий капитал шаклланишининг бошқа манбалари                                                                                                                                     Прочие источники формирования собственного капитала</t>
  </si>
  <si>
    <t>100</t>
  </si>
  <si>
    <t>Йил охиридаги қолдиқ                                                                                                                                                                                   Остаток на конец года</t>
  </si>
  <si>
    <t>110</t>
  </si>
  <si>
    <t>Ўзбекистон Республикаси Молия вазирининг
2002 йил 27 декабрдаги 140-сонли буйруғига
6-сонли илова, ЎзР АВ томонидан 2003 й. 
24 январда рўйхатга олинган N 1209</t>
  </si>
  <si>
    <t>Приложение N 6 к Приказу министра
финансов от 27 декабря 2002 г. N 140,
зарегистрированному МЮ
24 января 2003 г. N 1209</t>
  </si>
  <si>
    <t>______________20___ йил учун</t>
  </si>
  <si>
    <t>за 1 квартал 2015 г.</t>
  </si>
  <si>
    <t>01 апреля</t>
  </si>
  <si>
    <t xml:space="preserve">с 01.01.2015 г. по 01.04. </t>
  </si>
  <si>
    <t>за _____________ 20___год</t>
  </si>
  <si>
    <t>Корхона, ташкилот
Предприятие, организация</t>
  </si>
  <si>
    <t>КТУТ бўйича
по ОКПО</t>
  </si>
  <si>
    <t>Тармоқ 
Отрасль</t>
  </si>
  <si>
    <t xml:space="preserve"> ХХТУТ бўйича
по ОКОНХ</t>
  </si>
  <si>
    <t xml:space="preserve">Ташкилий-ҳуқуқий шакли 
Организационно-правовая форма </t>
  </si>
  <si>
    <t>ТҲШТ бўйича
по КОПФ</t>
  </si>
  <si>
    <t xml:space="preserve">Мулкчилик шакли 
Форма собственности </t>
  </si>
  <si>
    <t>МШТ бўйича
по КФС</t>
  </si>
  <si>
    <t>Вазирлик, идора ва бошқалар 
Министерства, ведомства и другие</t>
  </si>
  <si>
    <t>ДБИБТ бўйича 
по  СООГУ</t>
  </si>
  <si>
    <t>Солиқ тўловчининг идентификацион рақами 
Идентификационный номер налогоплательщика</t>
  </si>
  <si>
    <t>СТИР
ИНН</t>
  </si>
  <si>
    <t xml:space="preserve">Ҳудуд
Территория </t>
  </si>
  <si>
    <t>МҲОБТ
СОАТО</t>
  </si>
  <si>
    <t xml:space="preserve">Манзил 
Адрес </t>
  </si>
  <si>
    <t>Жўнатилган сана
Дата высылки</t>
  </si>
  <si>
    <t>Ўлчов бирлиги, минг сўм 
Единица измерения, тыс. сум.</t>
  </si>
  <si>
    <t>Қабул қилинган сана
Дата получения</t>
  </si>
  <si>
    <t>Тақдим қилиш муддати
Срок представления</t>
  </si>
  <si>
    <t>№</t>
  </si>
  <si>
    <t>Дебитор ва кредитолар рўйхати
Перечень  дебиторов и кредиторов</t>
  </si>
  <si>
    <t>Умумий қарз 
Общая задолженность</t>
  </si>
  <si>
    <t>Корхонага боғлиқ бўлмаган сабаблар бўйича вужудга келган қарзлар
Задолженность, образовавшаяся по причинам, не зависящим от предприятий</t>
  </si>
  <si>
    <t>жами
всего</t>
  </si>
  <si>
    <t>ундан муддати ўтган
из нее просроченная</t>
  </si>
  <si>
    <t>шу жумладан / в том числе:</t>
  </si>
  <si>
    <t>Ҳукумат қарорларига асосан олдиндан хақ тўламай жўнатилган (олинган) маҳсулотлар бўйича қарзлар
Задолженность по продукции, отгруженной (полученной) без предоплаты по решениям Правительства</t>
  </si>
  <si>
    <t>Давлат ресурслари ва жамғармаларидан жўнатиш кўзда тутилган хом ашё ва материаллар бўйича ўтказилган бўнак тўловлари суммаси
Сумма перечисленных авансовых платежей, по которым предусмотрена отгрузка сырья и материалов из государственных ресурсов и фондов</t>
  </si>
  <si>
    <t>Ҳукумат қарорлари бўйича кечиктирилган қарзлар
Задолженность, отсроченная по решениям Правительства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</si>
  <si>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
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</si>
  <si>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ДЕБИТОРЛИК ҚАРЗЛАРИ 
ДЕБИТОРСКАЯ ЗАДОЛЖЕННОСТЬ</t>
  </si>
  <si>
    <t xml:space="preserve">Дебиторлар, жами 
Дебиторы, всего </t>
  </si>
  <si>
    <t>Республика ичидаги қарзлар, жами
Задолженность внутри республики, всего</t>
  </si>
  <si>
    <t>2.1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</si>
</sst>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#,##0.00_р_."/>
    <numFmt numFmtId="201" formatCode="#,##0&quot;сум&quot;;\-#,##0&quot;сум&quot;"/>
    <numFmt numFmtId="202" formatCode="#,##0&quot;сум&quot;;[Red]\-#,##0&quot;сум&quot;"/>
    <numFmt numFmtId="203" formatCode="#,##0.00&quot;сум&quot;;\-#,##0.00&quot;сум&quot;"/>
    <numFmt numFmtId="204" formatCode="#,##0.00&quot;сум&quot;;[Red]\-#,##0.00&quot;сум&quot;"/>
    <numFmt numFmtId="205" formatCode="_-* #,##0&quot;сум&quot;_-;\-* #,##0&quot;сум&quot;_-;_-* &quot;-&quot;&quot;сум&quot;_-;_-@_-"/>
    <numFmt numFmtId="206" formatCode="_-* #,##0_с_у_м_-;\-* #,##0_с_у_м_-;_-* &quot;-&quot;_с_у_м_-;_-@_-"/>
    <numFmt numFmtId="207" formatCode="_-* #,##0.00&quot;сум&quot;_-;\-* #,##0.00&quot;сум&quot;_-;_-* &quot;-&quot;??&quot;сум&quot;_-;_-@_-"/>
    <numFmt numFmtId="208" formatCode="_-* #,##0.00_с_у_м_-;\-* #,##0.00_с_у_м_-;_-* &quot;-&quot;??_с_у_м_-;_-@_-"/>
    <numFmt numFmtId="209" formatCode="#,##0_р_."/>
    <numFmt numFmtId="210" formatCode="#,##0.00&quot;р.&quot;"/>
    <numFmt numFmtId="211" formatCode="#,##0.000"/>
    <numFmt numFmtId="212" formatCode="#,##0.0000"/>
    <numFmt numFmtId="213" formatCode="0.000000000"/>
    <numFmt numFmtId="214" formatCode="0.0000000000"/>
    <numFmt numFmtId="215" formatCode="[$-FC19]d\ mmmm\ yyyy\ &quot;г.&quot;"/>
    <numFmt numFmtId="216" formatCode="#,##0.00000"/>
  </numFmts>
  <fonts count="45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UZ"/>
      <family val="0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UZ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0" fontId="10" fillId="0" borderId="0" xfId="54" applyFont="1" applyAlignment="1">
      <alignment/>
      <protection/>
    </xf>
    <xf numFmtId="0" fontId="10" fillId="0" borderId="0" xfId="54" applyFont="1">
      <alignment/>
      <protection/>
    </xf>
    <xf numFmtId="0" fontId="32" fillId="0" borderId="0" xfId="54" applyFont="1" applyAlignment="1">
      <alignment/>
      <protection/>
    </xf>
    <xf numFmtId="0" fontId="10" fillId="0" borderId="24" xfId="54" applyFont="1" applyBorder="1" applyAlignment="1">
      <alignment/>
      <protection/>
    </xf>
    <xf numFmtId="0" fontId="32" fillId="0" borderId="24" xfId="54" applyFont="1" applyBorder="1" applyAlignment="1">
      <alignment/>
      <protection/>
    </xf>
    <xf numFmtId="0" fontId="2" fillId="0" borderId="24" xfId="54" applyFont="1" applyBorder="1" applyAlignment="1">
      <alignment/>
      <protection/>
    </xf>
    <xf numFmtId="0" fontId="10" fillId="0" borderId="0" xfId="54" applyFont="1" applyBorder="1" applyAlignment="1">
      <alignment/>
      <protection/>
    </xf>
    <xf numFmtId="0" fontId="11" fillId="0" borderId="0" xfId="54" applyFont="1" applyAlignme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Alignment="1">
      <alignment vertical="center"/>
      <protection/>
    </xf>
    <xf numFmtId="0" fontId="32" fillId="0" borderId="0" xfId="54" applyFont="1" applyAlignment="1">
      <alignment vertical="center"/>
      <protection/>
    </xf>
    <xf numFmtId="0" fontId="32" fillId="0" borderId="25" xfId="54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32" fillId="0" borderId="0" xfId="54" applyFont="1" applyAlignment="1">
      <alignment horizontal="left" vertical="center"/>
      <protection/>
    </xf>
    <xf numFmtId="0" fontId="14" fillId="0" borderId="0" xfId="54">
      <alignment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right" vertical="center"/>
      <protection/>
    </xf>
    <xf numFmtId="0" fontId="32" fillId="0" borderId="0" xfId="54" applyFont="1" applyBorder="1" applyAlignment="1">
      <alignment horizontal="right" vertical="center"/>
      <protection/>
    </xf>
    <xf numFmtId="44" fontId="32" fillId="0" borderId="0" xfId="45" applyFont="1" applyBorder="1" applyAlignment="1">
      <alignment horizontal="right" vertical="center"/>
    </xf>
    <xf numFmtId="44" fontId="32" fillId="0" borderId="0" xfId="45" applyFont="1" applyBorder="1" applyAlignment="1">
      <alignment horizontal="right" vertical="center"/>
    </xf>
    <xf numFmtId="0" fontId="34" fillId="0" borderId="25" xfId="54" applyFont="1" applyBorder="1" applyAlignment="1">
      <alignment vertical="center"/>
      <protection/>
    </xf>
    <xf numFmtId="0" fontId="34" fillId="0" borderId="25" xfId="54" applyFont="1" applyBorder="1" applyAlignment="1">
      <alignment vertical="center"/>
      <protection/>
    </xf>
    <xf numFmtId="0" fontId="34" fillId="0" borderId="25" xfId="54" applyFont="1" applyBorder="1" applyAlignment="1">
      <alignment vertical="center"/>
      <protection/>
    </xf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0" borderId="27" xfId="0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191" fontId="2" fillId="0" borderId="32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wrapText="1"/>
    </xf>
    <xf numFmtId="4" fontId="2" fillId="0" borderId="34" xfId="0" applyNumberFormat="1" applyFon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6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191" fontId="1" fillId="0" borderId="32" xfId="0" applyNumberFormat="1" applyFont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191" fontId="2" fillId="0" borderId="32" xfId="0" applyNumberFormat="1" applyFont="1" applyBorder="1" applyAlignment="1">
      <alignment vertical="center"/>
    </xf>
    <xf numFmtId="191" fontId="5" fillId="0" borderId="32" xfId="0" applyNumberFormat="1" applyFont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vertical="center"/>
    </xf>
    <xf numFmtId="191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191" fontId="2" fillId="0" borderId="16" xfId="0" applyNumberFormat="1" applyFont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18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4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0" xfId="55" applyFont="1">
      <alignment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Border="1">
      <alignment/>
      <protection/>
    </xf>
    <xf numFmtId="0" fontId="10" fillId="0" borderId="0" xfId="55" applyFont="1" applyBorder="1" applyAlignment="1">
      <alignment horizontal="left" vertical="center" wrapText="1"/>
      <protection/>
    </xf>
    <xf numFmtId="0" fontId="14" fillId="0" borderId="0" xfId="55" applyBorder="1" applyAlignment="1">
      <alignment horizontal="left" vertical="center" wrapText="1"/>
      <protection/>
    </xf>
    <xf numFmtId="49" fontId="10" fillId="0" borderId="0" xfId="55" applyNumberFormat="1" applyFont="1" applyBorder="1" applyAlignment="1">
      <alignment horizontal="center" vertical="center" wrapText="1"/>
      <protection/>
    </xf>
    <xf numFmtId="49" fontId="14" fillId="0" borderId="0" xfId="55" applyNumberForma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/>
      <protection/>
    </xf>
    <xf numFmtId="0" fontId="14" fillId="0" borderId="0" xfId="55" applyBorder="1" applyAlignment="1">
      <alignment horizontal="center" vertic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11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10" fillId="0" borderId="25" xfId="55" applyFont="1" applyBorder="1">
      <alignment/>
      <protection/>
    </xf>
    <xf numFmtId="0" fontId="5" fillId="0" borderId="41" xfId="55" applyFont="1" applyBorder="1">
      <alignment/>
      <protection/>
    </xf>
    <xf numFmtId="0" fontId="10" fillId="0" borderId="41" xfId="55" applyFont="1" applyBorder="1">
      <alignment/>
      <protection/>
    </xf>
    <xf numFmtId="0" fontId="5" fillId="0" borderId="0" xfId="55" applyFont="1">
      <alignment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41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/>
      <protection/>
    </xf>
    <xf numFmtId="0" fontId="10" fillId="0" borderId="41" xfId="55" applyFont="1" applyBorder="1" applyAlignment="1">
      <alignment vertical="center"/>
      <protection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right" vertical="center"/>
      <protection/>
    </xf>
    <xf numFmtId="0" fontId="14" fillId="0" borderId="0" xfId="55">
      <alignment/>
      <protection/>
    </xf>
    <xf numFmtId="0" fontId="34" fillId="0" borderId="0" xfId="55" applyFont="1" applyAlignment="1">
      <alignment horizontal="center" vertical="center"/>
      <protection/>
    </xf>
    <xf numFmtId="0" fontId="34" fillId="0" borderId="0" xfId="55" applyFont="1" applyBorder="1" applyAlignment="1">
      <alignment horizontal="center" vertical="center"/>
      <protection/>
    </xf>
    <xf numFmtId="0" fontId="34" fillId="0" borderId="0" xfId="55" applyFont="1" applyAlignment="1">
      <alignment horizontal="left" vertical="center"/>
      <protection/>
    </xf>
    <xf numFmtId="0" fontId="34" fillId="0" borderId="0" xfId="55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34" fillId="0" borderId="0" xfId="55" applyFont="1" applyBorder="1" applyAlignment="1">
      <alignment vertical="center"/>
      <protection/>
    </xf>
    <xf numFmtId="0" fontId="22" fillId="0" borderId="0" xfId="55" applyFont="1">
      <alignment/>
      <protection/>
    </xf>
    <xf numFmtId="0" fontId="32" fillId="0" borderId="0" xfId="55" applyFont="1" applyAlignment="1">
      <alignment horizontal="left" vertical="center"/>
      <protection/>
    </xf>
    <xf numFmtId="0" fontId="32" fillId="0" borderId="0" xfId="55" applyFont="1" applyAlignment="1">
      <alignment vertical="center"/>
      <protection/>
    </xf>
    <xf numFmtId="0" fontId="2" fillId="0" borderId="25" xfId="55" applyFont="1" applyBorder="1" applyAlignment="1">
      <alignment vertical="center"/>
      <protection/>
    </xf>
    <xf numFmtId="0" fontId="2" fillId="0" borderId="25" xfId="55" applyFont="1" applyBorder="1" applyAlignment="1">
      <alignment vertical="center"/>
      <protection/>
    </xf>
    <xf numFmtId="0" fontId="2" fillId="0" borderId="25" xfId="55" applyFont="1" applyBorder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38" fillId="0" borderId="0" xfId="55" applyFont="1">
      <alignment/>
      <protection/>
    </xf>
    <xf numFmtId="0" fontId="10" fillId="0" borderId="0" xfId="55" applyFont="1" applyAlignment="1">
      <alignment vertical="center"/>
      <protection/>
    </xf>
    <xf numFmtId="0" fontId="38" fillId="0" borderId="0" xfId="55" applyFont="1" applyAlignment="1">
      <alignment wrapText="1"/>
      <protection/>
    </xf>
    <xf numFmtId="0" fontId="10" fillId="0" borderId="0" xfId="55" applyFont="1" applyAlignment="1">
      <alignment vertical="center" wrapText="1"/>
      <protection/>
    </xf>
    <xf numFmtId="0" fontId="43" fillId="0" borderId="0" xfId="56" applyFont="1" applyAlignment="1">
      <alignment horizontal="left" vertical="center" wrapText="1"/>
      <protection/>
    </xf>
    <xf numFmtId="0" fontId="43" fillId="0" borderId="15" xfId="56" applyFont="1" applyBorder="1" applyAlignment="1">
      <alignment horizontal="center" vertical="center"/>
      <protection/>
    </xf>
    <xf numFmtId="0" fontId="39" fillId="0" borderId="0" xfId="56" applyFont="1" applyAlignment="1">
      <alignment vertical="center"/>
      <protection/>
    </xf>
    <xf numFmtId="0" fontId="40" fillId="0" borderId="0" xfId="56" applyFont="1" applyAlignment="1">
      <alignment vertical="center"/>
      <protection/>
    </xf>
    <xf numFmtId="49" fontId="43" fillId="0" borderId="15" xfId="56" applyNumberFormat="1" applyFont="1" applyBorder="1" applyAlignment="1">
      <alignment horizontal="center" vertical="center"/>
      <protection/>
    </xf>
    <xf numFmtId="0" fontId="44" fillId="0" borderId="25" xfId="56" applyFont="1" applyBorder="1" applyAlignment="1">
      <alignment vertical="center"/>
      <protection/>
    </xf>
    <xf numFmtId="0" fontId="44" fillId="0" borderId="0" xfId="56" applyFont="1" applyAlignment="1">
      <alignment vertical="center"/>
      <protection/>
    </xf>
    <xf numFmtId="0" fontId="44" fillId="0" borderId="15" xfId="56" applyFont="1" applyBorder="1" applyAlignment="1">
      <alignment horizontal="center" vertical="center"/>
      <protection/>
    </xf>
    <xf numFmtId="0" fontId="43" fillId="0" borderId="0" xfId="56" applyFont="1" applyAlignment="1">
      <alignment horizontal="left" vertical="center" wrapText="1"/>
      <protection/>
    </xf>
    <xf numFmtId="0" fontId="44" fillId="0" borderId="15" xfId="56" applyFont="1" applyBorder="1" applyAlignment="1">
      <alignment horizontal="left" vertical="center" wrapText="1"/>
      <protection/>
    </xf>
    <xf numFmtId="0" fontId="44" fillId="0" borderId="15" xfId="56" applyFont="1" applyBorder="1" applyAlignment="1">
      <alignment horizontal="left" vertical="center"/>
      <protection/>
    </xf>
    <xf numFmtId="0" fontId="44" fillId="0" borderId="42" xfId="56" applyFont="1" applyBorder="1" applyAlignment="1">
      <alignment horizontal="center" vertical="center"/>
      <protection/>
    </xf>
    <xf numFmtId="0" fontId="43" fillId="0" borderId="15" xfId="56" applyFont="1" applyBorder="1" applyAlignment="1">
      <alignment horizontal="left" vertical="center" wrapText="1"/>
      <protection/>
    </xf>
    <xf numFmtId="0" fontId="43" fillId="0" borderId="15" xfId="56" applyFont="1" applyBorder="1" applyAlignment="1">
      <alignment horizontal="left" vertical="center"/>
      <protection/>
    </xf>
    <xf numFmtId="0" fontId="43" fillId="0" borderId="39" xfId="56" applyFont="1" applyBorder="1" applyAlignment="1">
      <alignment horizontal="center" vertical="center" wrapText="1"/>
      <protection/>
    </xf>
    <xf numFmtId="0" fontId="43" fillId="0" borderId="41" xfId="56" applyFont="1" applyBorder="1" applyAlignment="1">
      <alignment horizontal="center" vertical="center"/>
      <protection/>
    </xf>
    <xf numFmtId="0" fontId="43" fillId="0" borderId="27" xfId="56" applyFont="1" applyBorder="1" applyAlignment="1">
      <alignment horizontal="center" vertical="center"/>
      <protection/>
    </xf>
    <xf numFmtId="0" fontId="43" fillId="0" borderId="15" xfId="56" applyFont="1" applyBorder="1" applyAlignment="1">
      <alignment horizontal="center" vertical="center"/>
      <protection/>
    </xf>
    <xf numFmtId="0" fontId="40" fillId="0" borderId="0" xfId="56" applyFont="1" applyAlignment="1">
      <alignment horizontal="left" vertical="center" wrapText="1"/>
      <protection/>
    </xf>
    <xf numFmtId="0" fontId="40" fillId="0" borderId="0" xfId="56" applyFont="1" applyBorder="1" applyAlignment="1">
      <alignment horizontal="center" vertical="center"/>
      <protection/>
    </xf>
    <xf numFmtId="0" fontId="40" fillId="0" borderId="25" xfId="56" applyFont="1" applyBorder="1" applyAlignment="1">
      <alignment horizontal="center" vertical="center"/>
      <protection/>
    </xf>
    <xf numFmtId="0" fontId="40" fillId="0" borderId="0" xfId="56" applyFont="1" applyAlignment="1">
      <alignment horizontal="right" vertical="center" wrapText="1"/>
      <protection/>
    </xf>
    <xf numFmtId="0" fontId="40" fillId="0" borderId="42" xfId="56" applyFont="1" applyBorder="1" applyAlignment="1">
      <alignment horizontal="center" vertical="center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0" fillId="0" borderId="43" xfId="56" applyFont="1" applyBorder="1" applyAlignment="1">
      <alignment horizontal="center" vertical="center"/>
      <protection/>
    </xf>
    <xf numFmtId="0" fontId="40" fillId="0" borderId="44" xfId="56" applyFont="1" applyBorder="1" applyAlignment="1">
      <alignment horizontal="center" vertical="center"/>
      <protection/>
    </xf>
    <xf numFmtId="0" fontId="40" fillId="0" borderId="45" xfId="56" applyFont="1" applyBorder="1" applyAlignment="1">
      <alignment horizontal="center" vertical="center"/>
      <protection/>
    </xf>
    <xf numFmtId="0" fontId="40" fillId="0" borderId="46" xfId="56" applyFont="1" applyBorder="1" applyAlignment="1">
      <alignment horizontal="center" vertical="center"/>
      <protection/>
    </xf>
    <xf numFmtId="0" fontId="40" fillId="0" borderId="39" xfId="56" applyFont="1" applyBorder="1" applyAlignment="1">
      <alignment horizontal="center" vertical="center"/>
      <protection/>
    </xf>
    <xf numFmtId="0" fontId="40" fillId="0" borderId="41" xfId="56" applyFont="1" applyBorder="1" applyAlignment="1">
      <alignment horizontal="center" vertical="center"/>
      <protection/>
    </xf>
    <xf numFmtId="0" fontId="40" fillId="0" borderId="27" xfId="56" applyFont="1" applyBorder="1" applyAlignment="1">
      <alignment horizontal="center" vertical="center"/>
      <protection/>
    </xf>
    <xf numFmtId="0" fontId="39" fillId="0" borderId="0" xfId="56" applyFont="1" applyAlignment="1">
      <alignment horizontal="right" vertical="center" wrapText="1"/>
      <protection/>
    </xf>
    <xf numFmtId="0" fontId="41" fillId="0" borderId="0" xfId="56" applyFont="1" applyAlignment="1">
      <alignment horizontal="center" vertical="center" wrapText="1"/>
      <protection/>
    </xf>
    <xf numFmtId="0" fontId="41" fillId="0" borderId="0" xfId="56" applyFont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43" xfId="55" applyFont="1" applyBorder="1" applyAlignment="1">
      <alignment horizontal="left" vertical="center" wrapText="1"/>
      <protection/>
    </xf>
    <xf numFmtId="0" fontId="2" fillId="0" borderId="42" xfId="55" applyFont="1" applyBorder="1" applyAlignment="1">
      <alignment horizontal="left" vertical="center" wrapText="1"/>
      <protection/>
    </xf>
    <xf numFmtId="0" fontId="2" fillId="0" borderId="43" xfId="55" applyFont="1" applyBorder="1" applyAlignment="1">
      <alignment horizontal="center" vertical="center"/>
      <protection/>
    </xf>
    <xf numFmtId="0" fontId="2" fillId="0" borderId="42" xfId="55" applyFont="1" applyBorder="1" applyAlignment="1">
      <alignment horizontal="center" vertical="center"/>
      <protection/>
    </xf>
    <xf numFmtId="0" fontId="2" fillId="0" borderId="44" xfId="55" applyFont="1" applyBorder="1" applyAlignment="1">
      <alignment horizontal="center" vertical="center"/>
      <protection/>
    </xf>
    <xf numFmtId="0" fontId="2" fillId="0" borderId="45" xfId="55" applyFont="1" applyBorder="1" applyAlignment="1">
      <alignment horizontal="center" vertical="center"/>
      <protection/>
    </xf>
    <xf numFmtId="0" fontId="2" fillId="0" borderId="46" xfId="55" applyFont="1" applyBorder="1" applyAlignment="1">
      <alignment horizontal="center" vertical="center"/>
      <protection/>
    </xf>
    <xf numFmtId="2" fontId="2" fillId="0" borderId="42" xfId="55" applyNumberFormat="1" applyFont="1" applyBorder="1" applyAlignment="1">
      <alignment horizontal="center" vertical="center"/>
      <protection/>
    </xf>
    <xf numFmtId="2" fontId="2" fillId="0" borderId="44" xfId="55" applyNumberFormat="1" applyFont="1" applyBorder="1" applyAlignment="1">
      <alignment horizontal="center" vertical="center"/>
      <protection/>
    </xf>
    <xf numFmtId="2" fontId="2" fillId="0" borderId="25" xfId="55" applyNumberFormat="1" applyFont="1" applyBorder="1" applyAlignment="1">
      <alignment horizontal="center" vertical="center"/>
      <protection/>
    </xf>
    <xf numFmtId="2" fontId="2" fillId="0" borderId="46" xfId="55" applyNumberFormat="1" applyFont="1" applyBorder="1" applyAlignment="1">
      <alignment horizontal="center" vertical="center"/>
      <protection/>
    </xf>
    <xf numFmtId="0" fontId="2" fillId="0" borderId="45" xfId="55" applyFont="1" applyBorder="1" applyAlignment="1">
      <alignment horizontal="left" vertical="center" wrapText="1"/>
      <protection/>
    </xf>
    <xf numFmtId="0" fontId="2" fillId="0" borderId="25" xfId="55" applyFont="1" applyBorder="1" applyAlignment="1">
      <alignment horizontal="left" vertical="center" wrapText="1"/>
      <protection/>
    </xf>
    <xf numFmtId="0" fontId="10" fillId="0" borderId="42" xfId="55" applyFont="1" applyBorder="1" applyAlignment="1">
      <alignment horizontal="center" vertical="center" wrapText="1"/>
      <protection/>
    </xf>
    <xf numFmtId="0" fontId="10" fillId="0" borderId="44" xfId="55" applyFont="1" applyBorder="1" applyAlignment="1">
      <alignment horizontal="center" vertical="center" wrapText="1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10" fillId="0" borderId="46" xfId="55" applyFont="1" applyBorder="1" applyAlignment="1">
      <alignment horizontal="center" vertical="center" wrapText="1"/>
      <protection/>
    </xf>
    <xf numFmtId="0" fontId="10" fillId="0" borderId="43" xfId="55" applyFont="1" applyBorder="1" applyAlignment="1">
      <alignment horizontal="center" vertical="center" wrapText="1"/>
      <protection/>
    </xf>
    <xf numFmtId="0" fontId="10" fillId="0" borderId="45" xfId="55" applyFont="1" applyBorder="1" applyAlignment="1">
      <alignment horizontal="center" vertical="center" wrapText="1"/>
      <protection/>
    </xf>
    <xf numFmtId="4" fontId="10" fillId="0" borderId="43" xfId="55" applyNumberFormat="1" applyFont="1" applyBorder="1" applyAlignment="1">
      <alignment horizontal="center" vertical="center" wrapText="1"/>
      <protection/>
    </xf>
    <xf numFmtId="0" fontId="10" fillId="0" borderId="43" xfId="55" applyFont="1" applyBorder="1" applyAlignment="1">
      <alignment horizontal="center" vertical="center"/>
      <protection/>
    </xf>
    <xf numFmtId="0" fontId="10" fillId="0" borderId="42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25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0" borderId="46" xfId="55" applyFont="1" applyBorder="1" applyAlignment="1">
      <alignment horizontal="center" vertical="center"/>
      <protection/>
    </xf>
    <xf numFmtId="0" fontId="5" fillId="0" borderId="43" xfId="55" applyFont="1" applyBorder="1" applyAlignment="1">
      <alignment horizontal="left" vertical="center"/>
      <protection/>
    </xf>
    <xf numFmtId="0" fontId="5" fillId="0" borderId="42" xfId="55" applyFont="1" applyBorder="1" applyAlignment="1">
      <alignment horizontal="left" vertical="center"/>
      <protection/>
    </xf>
    <xf numFmtId="0" fontId="5" fillId="0" borderId="44" xfId="55" applyFont="1" applyBorder="1" applyAlignment="1">
      <alignment horizontal="left" vertical="center"/>
      <protection/>
    </xf>
    <xf numFmtId="0" fontId="2" fillId="0" borderId="43" xfId="55" applyFont="1" applyBorder="1" applyAlignment="1">
      <alignment horizontal="center" vertical="center" wrapText="1"/>
      <protection/>
    </xf>
    <xf numFmtId="0" fontId="2" fillId="0" borderId="42" xfId="55" applyFont="1" applyBorder="1" applyAlignment="1">
      <alignment horizontal="center" vertical="center" wrapText="1"/>
      <protection/>
    </xf>
    <xf numFmtId="0" fontId="2" fillId="0" borderId="44" xfId="55" applyFont="1" applyBorder="1" applyAlignment="1">
      <alignment horizontal="center" vertical="center" wrapText="1"/>
      <protection/>
    </xf>
    <xf numFmtId="0" fontId="2" fillId="0" borderId="45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46" xfId="55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41" xfId="55" applyFont="1" applyBorder="1" applyAlignment="1">
      <alignment horizontal="center" vertical="center"/>
      <protection/>
    </xf>
    <xf numFmtId="0" fontId="2" fillId="0" borderId="27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5" fillId="0" borderId="45" xfId="55" applyFont="1" applyBorder="1" applyAlignment="1">
      <alignment horizontal="left" vertical="center" wrapText="1"/>
      <protection/>
    </xf>
    <xf numFmtId="0" fontId="5" fillId="0" borderId="25" xfId="55" applyFont="1" applyBorder="1" applyAlignment="1">
      <alignment horizontal="left" vertical="center" wrapText="1"/>
      <protection/>
    </xf>
    <xf numFmtId="0" fontId="5" fillId="0" borderId="46" xfId="55" applyFont="1" applyBorder="1" applyAlignment="1">
      <alignment horizontal="left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14" fillId="0" borderId="0" xfId="55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2" fillId="0" borderId="45" xfId="55" applyFont="1" applyBorder="1" applyAlignment="1">
      <alignment horizontal="left" vertical="center"/>
      <protection/>
    </xf>
    <xf numFmtId="0" fontId="2" fillId="0" borderId="25" xfId="55" applyFont="1" applyBorder="1" applyAlignment="1">
      <alignment horizontal="left" vertical="center"/>
      <protection/>
    </xf>
    <xf numFmtId="43" fontId="2" fillId="0" borderId="42" xfId="66" applyFont="1" applyBorder="1" applyAlignment="1">
      <alignment horizontal="center" vertical="center" wrapText="1"/>
    </xf>
    <xf numFmtId="43" fontId="2" fillId="0" borderId="44" xfId="66" applyFont="1" applyBorder="1" applyAlignment="1">
      <alignment horizontal="center" vertical="center" wrapText="1"/>
    </xf>
    <xf numFmtId="43" fontId="2" fillId="0" borderId="25" xfId="66" applyFont="1" applyBorder="1" applyAlignment="1">
      <alignment horizontal="center" vertical="center" wrapText="1"/>
    </xf>
    <xf numFmtId="43" fontId="2" fillId="0" borderId="46" xfId="66" applyFont="1" applyBorder="1" applyAlignment="1">
      <alignment horizontal="center" vertical="center" wrapText="1"/>
    </xf>
    <xf numFmtId="0" fontId="2" fillId="0" borderId="43" xfId="55" applyFont="1" applyBorder="1" applyAlignment="1">
      <alignment horizontal="left"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5" fillId="0" borderId="45" xfId="55" applyFont="1" applyBorder="1" applyAlignment="1">
      <alignment horizontal="left" vertical="center"/>
      <protection/>
    </xf>
    <xf numFmtId="0" fontId="5" fillId="0" borderId="25" xfId="55" applyFont="1" applyBorder="1" applyAlignment="1">
      <alignment horizontal="left" vertical="center"/>
      <protection/>
    </xf>
    <xf numFmtId="0" fontId="5" fillId="0" borderId="46" xfId="55" applyFont="1" applyBorder="1" applyAlignment="1">
      <alignment horizontal="left" vertical="center"/>
      <protection/>
    </xf>
    <xf numFmtId="0" fontId="5" fillId="0" borderId="43" xfId="55" applyFont="1" applyBorder="1" applyAlignment="1">
      <alignment horizontal="left" vertical="center" wrapText="1"/>
      <protection/>
    </xf>
    <xf numFmtId="0" fontId="5" fillId="0" borderId="42" xfId="55" applyFont="1" applyBorder="1" applyAlignment="1">
      <alignment horizontal="left" vertical="center" wrapText="1"/>
      <protection/>
    </xf>
    <xf numFmtId="0" fontId="5" fillId="0" borderId="44" xfId="55" applyFont="1" applyBorder="1" applyAlignment="1">
      <alignment horizontal="left" vertical="center" wrapText="1"/>
      <protection/>
    </xf>
    <xf numFmtId="0" fontId="2" fillId="0" borderId="44" xfId="55" applyFont="1" applyBorder="1" applyAlignment="1">
      <alignment horizontal="left" vertical="center" wrapText="1"/>
      <protection/>
    </xf>
    <xf numFmtId="0" fontId="2" fillId="0" borderId="46" xfId="55" applyFont="1" applyBorder="1" applyAlignment="1">
      <alignment horizontal="left" vertical="center" wrapText="1"/>
      <protection/>
    </xf>
    <xf numFmtId="0" fontId="1" fillId="0" borderId="45" xfId="55" applyFont="1" applyBorder="1" applyAlignment="1">
      <alignment horizontal="center" vertical="center" wrapText="1"/>
      <protection/>
    </xf>
    <xf numFmtId="0" fontId="1" fillId="0" borderId="25" xfId="55" applyFont="1" applyBorder="1" applyAlignment="1">
      <alignment horizontal="center" vertical="center" wrapText="1"/>
      <protection/>
    </xf>
    <xf numFmtId="0" fontId="1" fillId="0" borderId="46" xfId="55" applyFont="1" applyBorder="1" applyAlignment="1">
      <alignment horizontal="center" vertical="center" wrapText="1"/>
      <protection/>
    </xf>
    <xf numFmtId="0" fontId="1" fillId="0" borderId="43" xfId="55" applyFont="1" applyBorder="1" applyAlignment="1">
      <alignment horizontal="center" vertical="center" wrapText="1"/>
      <protection/>
    </xf>
    <xf numFmtId="0" fontId="1" fillId="0" borderId="42" xfId="55" applyFont="1" applyBorder="1" applyAlignment="1">
      <alignment horizontal="center" vertical="center" wrapText="1"/>
      <protection/>
    </xf>
    <xf numFmtId="0" fontId="1" fillId="0" borderId="44" xfId="55" applyFont="1" applyBorder="1" applyAlignment="1">
      <alignment horizontal="center" vertical="center" wrapText="1"/>
      <protection/>
    </xf>
    <xf numFmtId="49" fontId="2" fillId="0" borderId="43" xfId="55" applyNumberFormat="1" applyFont="1" applyBorder="1" applyAlignment="1">
      <alignment horizontal="center" vertical="center" wrapText="1"/>
      <protection/>
    </xf>
    <xf numFmtId="49" fontId="2" fillId="0" borderId="42" xfId="55" applyNumberFormat="1" applyFont="1" applyBorder="1" applyAlignment="1">
      <alignment horizontal="center" vertical="center" wrapText="1"/>
      <protection/>
    </xf>
    <xf numFmtId="49" fontId="2" fillId="0" borderId="45" xfId="55" applyNumberFormat="1" applyFont="1" applyBorder="1" applyAlignment="1">
      <alignment horizontal="center" vertical="center" wrapText="1"/>
      <protection/>
    </xf>
    <xf numFmtId="49" fontId="2" fillId="0" borderId="25" xfId="55" applyNumberFormat="1" applyFont="1" applyBorder="1" applyAlignment="1">
      <alignment horizontal="center" vertical="center" wrapText="1"/>
      <protection/>
    </xf>
    <xf numFmtId="0" fontId="1" fillId="0" borderId="43" xfId="55" applyFont="1" applyBorder="1" applyAlignment="1">
      <alignment horizontal="center" vertical="center"/>
      <protection/>
    </xf>
    <xf numFmtId="0" fontId="1" fillId="0" borderId="42" xfId="55" applyFont="1" applyBorder="1" applyAlignment="1">
      <alignment horizontal="center" vertical="center"/>
      <protection/>
    </xf>
    <xf numFmtId="0" fontId="1" fillId="0" borderId="44" xfId="55" applyFont="1" applyBorder="1" applyAlignment="1">
      <alignment horizontal="center" vertical="center"/>
      <protection/>
    </xf>
    <xf numFmtId="0" fontId="1" fillId="0" borderId="45" xfId="55" applyFont="1" applyBorder="1" applyAlignment="1">
      <alignment horizontal="center" vertical="center"/>
      <protection/>
    </xf>
    <xf numFmtId="0" fontId="1" fillId="0" borderId="25" xfId="55" applyFont="1" applyBorder="1" applyAlignment="1">
      <alignment horizontal="center" vertical="center"/>
      <protection/>
    </xf>
    <xf numFmtId="0" fontId="1" fillId="0" borderId="46" xfId="55" applyFont="1" applyBorder="1" applyAlignment="1">
      <alignment horizontal="center" vertical="center"/>
      <protection/>
    </xf>
    <xf numFmtId="49" fontId="2" fillId="0" borderId="15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horizontal="right" vertical="center"/>
      <protection/>
    </xf>
    <xf numFmtId="0" fontId="34" fillId="0" borderId="25" xfId="55" applyFont="1" applyBorder="1" applyAlignment="1">
      <alignment horizontal="center" vertical="center"/>
      <protection/>
    </xf>
    <xf numFmtId="0" fontId="34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center" vertical="center"/>
      <protection/>
    </xf>
    <xf numFmtId="0" fontId="10" fillId="0" borderId="41" xfId="55" applyFont="1" applyBorder="1" applyAlignment="1">
      <alignment horizontal="center" vertical="center"/>
      <protection/>
    </xf>
    <xf numFmtId="0" fontId="5" fillId="0" borderId="0" xfId="55" applyFont="1" applyAlignment="1">
      <alignment horizontal="right" vertical="center" wrapText="1"/>
      <protection/>
    </xf>
    <xf numFmtId="0" fontId="10" fillId="0" borderId="27" xfId="55" applyFont="1" applyBorder="1" applyAlignment="1">
      <alignment horizontal="center" vertical="center"/>
      <protection/>
    </xf>
    <xf numFmtId="0" fontId="37" fillId="0" borderId="0" xfId="55" applyFont="1" applyAlignment="1">
      <alignment horizontal="right" vertical="center" wrapText="1"/>
      <protection/>
    </xf>
    <xf numFmtId="0" fontId="10" fillId="0" borderId="15" xfId="55" applyFont="1" applyBorder="1" applyAlignment="1">
      <alignment horizontal="center" vertical="center"/>
      <protection/>
    </xf>
    <xf numFmtId="0" fontId="5" fillId="0" borderId="0" xfId="55" applyFont="1" applyAlignment="1">
      <alignment horizontal="left" vertical="center" wrapText="1"/>
      <protection/>
    </xf>
    <xf numFmtId="0" fontId="37" fillId="0" borderId="0" xfId="55" applyFont="1" applyAlignment="1">
      <alignment horizontal="left" vertical="center" wrapText="1"/>
      <protection/>
    </xf>
    <xf numFmtId="0" fontId="37" fillId="0" borderId="0" xfId="55" applyFont="1" applyAlignment="1">
      <alignment/>
      <protection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horizontal="left"/>
      <protection/>
    </xf>
    <xf numFmtId="0" fontId="22" fillId="0" borderId="0" xfId="55" applyFont="1" applyAlignment="1">
      <alignment/>
      <protection/>
    </xf>
    <xf numFmtId="0" fontId="10" fillId="0" borderId="39" xfId="55" applyFont="1" applyBorder="1" applyAlignment="1">
      <alignment horizontal="center" vertical="center" wrapText="1"/>
      <protection/>
    </xf>
    <xf numFmtId="0" fontId="14" fillId="0" borderId="41" xfId="55" applyBorder="1" applyAlignment="1">
      <alignment horizontal="center" vertical="center" wrapText="1"/>
      <protection/>
    </xf>
    <xf numFmtId="0" fontId="14" fillId="0" borderId="27" xfId="55" applyBorder="1" applyAlignment="1">
      <alignment horizontal="center" vertical="center" wrapText="1"/>
      <protection/>
    </xf>
    <xf numFmtId="0" fontId="14" fillId="0" borderId="42" xfId="55" applyBorder="1" applyAlignment="1">
      <alignment horizontal="center" vertical="center" wrapText="1"/>
      <protection/>
    </xf>
    <xf numFmtId="0" fontId="14" fillId="0" borderId="44" xfId="55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left" vertical="center" wrapText="1"/>
      <protection/>
    </xf>
    <xf numFmtId="0" fontId="14" fillId="0" borderId="41" xfId="55" applyBorder="1" applyAlignment="1">
      <alignment horizontal="left" vertical="center" wrapText="1"/>
      <protection/>
    </xf>
    <xf numFmtId="0" fontId="14" fillId="0" borderId="27" xfId="55" applyBorder="1" applyAlignment="1">
      <alignment horizontal="left" vertical="center" wrapText="1"/>
      <protection/>
    </xf>
    <xf numFmtId="49" fontId="10" fillId="0" borderId="39" xfId="55" applyNumberFormat="1" applyFont="1" applyBorder="1" applyAlignment="1">
      <alignment horizontal="center" vertical="center" wrapText="1"/>
      <protection/>
    </xf>
    <xf numFmtId="49" fontId="10" fillId="0" borderId="41" xfId="55" applyNumberFormat="1" applyFont="1" applyBorder="1" applyAlignment="1">
      <alignment horizontal="center" vertical="center" wrapText="1"/>
      <protection/>
    </xf>
    <xf numFmtId="49" fontId="14" fillId="0" borderId="41" xfId="55" applyNumberFormat="1" applyBorder="1" applyAlignment="1">
      <alignment horizontal="center" vertical="center" wrapText="1"/>
      <protection/>
    </xf>
    <xf numFmtId="49" fontId="14" fillId="0" borderId="27" xfId="55" applyNumberFormat="1" applyBorder="1" applyAlignment="1">
      <alignment horizontal="center" vertical="center" wrapText="1"/>
      <protection/>
    </xf>
    <xf numFmtId="0" fontId="14" fillId="0" borderId="41" xfId="55" applyBorder="1" applyAlignment="1">
      <alignment horizontal="center" vertical="center"/>
      <protection/>
    </xf>
    <xf numFmtId="0" fontId="14" fillId="0" borderId="27" xfId="55" applyBorder="1" applyAlignment="1">
      <alignment horizontal="center" vertical="center"/>
      <protection/>
    </xf>
    <xf numFmtId="0" fontId="14" fillId="0" borderId="39" xfId="55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184" fontId="10" fillId="0" borderId="39" xfId="55" applyNumberFormat="1" applyFont="1" applyBorder="1" applyAlignment="1">
      <alignment horizontal="center" vertical="center"/>
      <protection/>
    </xf>
    <xf numFmtId="184" fontId="14" fillId="0" borderId="41" xfId="55" applyNumberFormat="1" applyBorder="1" applyAlignment="1">
      <alignment horizontal="center" vertical="center"/>
      <protection/>
    </xf>
    <xf numFmtId="184" fontId="14" fillId="0" borderId="27" xfId="55" applyNumberFormat="1" applyBorder="1" applyAlignment="1">
      <alignment horizontal="center" vertical="center"/>
      <protection/>
    </xf>
    <xf numFmtId="49" fontId="10" fillId="0" borderId="27" xfId="55" applyNumberFormat="1" applyFont="1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center"/>
      <protection/>
    </xf>
    <xf numFmtId="0" fontId="10" fillId="0" borderId="41" xfId="55" applyFont="1" applyBorder="1" applyAlignment="1">
      <alignment horizontal="center"/>
      <protection/>
    </xf>
    <xf numFmtId="0" fontId="10" fillId="0" borderId="27" xfId="55" applyFont="1" applyBorder="1" applyAlignment="1">
      <alignment horizontal="center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 vertical="center"/>
      <protection/>
    </xf>
    <xf numFmtId="0" fontId="5" fillId="0" borderId="41" xfId="55" applyFont="1" applyBorder="1" applyAlignment="1">
      <alignment horizontal="center" vertical="center"/>
      <protection/>
    </xf>
    <xf numFmtId="0" fontId="5" fillId="0" borderId="27" xfId="55" applyFont="1" applyBorder="1" applyAlignment="1">
      <alignment horizontal="center" vertical="center"/>
      <protection/>
    </xf>
    <xf numFmtId="184" fontId="10" fillId="0" borderId="15" xfId="55" applyNumberFormat="1" applyFont="1" applyBorder="1" applyAlignment="1">
      <alignment horizontal="center" vertical="center"/>
      <protection/>
    </xf>
    <xf numFmtId="49" fontId="10" fillId="0" borderId="0" xfId="55" applyNumberFormat="1" applyFont="1" applyBorder="1" applyAlignment="1">
      <alignment horizontal="left" vertical="center" wrapText="1"/>
      <protection/>
    </xf>
    <xf numFmtId="0" fontId="14" fillId="0" borderId="0" xfId="55" applyAlignment="1">
      <alignment horizontal="left" vertical="center" wrapText="1"/>
      <protection/>
    </xf>
    <xf numFmtId="0" fontId="10" fillId="0" borderId="0" xfId="55" applyFont="1" applyBorder="1" applyAlignment="1">
      <alignment horizontal="left" vertical="center"/>
      <protection/>
    </xf>
    <xf numFmtId="0" fontId="10" fillId="0" borderId="0" xfId="55" applyFont="1" applyAlignment="1">
      <alignment horizontal="left"/>
      <protection/>
    </xf>
    <xf numFmtId="0" fontId="2" fillId="0" borderId="0" xfId="54" applyFont="1" applyAlignment="1">
      <alignment horizontal="right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1" fillId="0" borderId="25" xfId="54" applyFont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/>
      <protection/>
    </xf>
    <xf numFmtId="0" fontId="32" fillId="0" borderId="25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 wrapText="1"/>
      <protection/>
    </xf>
    <xf numFmtId="49" fontId="2" fillId="0" borderId="15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3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43" xfId="54" applyFont="1" applyBorder="1" applyAlignment="1">
      <alignment horizontal="center" vertical="center"/>
      <protection/>
    </xf>
    <xf numFmtId="0" fontId="2" fillId="0" borderId="42" xfId="54" applyFont="1" applyBorder="1" applyAlignment="1">
      <alignment horizontal="center" vertical="center"/>
      <protection/>
    </xf>
    <xf numFmtId="0" fontId="2" fillId="0" borderId="44" xfId="54" applyFont="1" applyBorder="1" applyAlignment="1">
      <alignment horizontal="center" vertical="center"/>
      <protection/>
    </xf>
    <xf numFmtId="0" fontId="2" fillId="0" borderId="45" xfId="54" applyFont="1" applyBorder="1" applyAlignment="1">
      <alignment horizontal="center" vertical="center"/>
      <protection/>
    </xf>
    <xf numFmtId="0" fontId="2" fillId="0" borderId="46" xfId="54" applyFont="1" applyBorder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/>
      <protection/>
    </xf>
    <xf numFmtId="49" fontId="2" fillId="0" borderId="43" xfId="54" applyNumberFormat="1" applyFont="1" applyBorder="1" applyAlignment="1">
      <alignment horizontal="center" vertical="center"/>
      <protection/>
    </xf>
    <xf numFmtId="49" fontId="2" fillId="0" borderId="42" xfId="54" applyNumberFormat="1" applyFont="1" applyBorder="1" applyAlignment="1">
      <alignment horizontal="center" vertical="center"/>
      <protection/>
    </xf>
    <xf numFmtId="49" fontId="2" fillId="0" borderId="44" xfId="54" applyNumberFormat="1" applyFont="1" applyBorder="1" applyAlignment="1">
      <alignment horizontal="center" vertical="center"/>
      <protection/>
    </xf>
    <xf numFmtId="49" fontId="2" fillId="0" borderId="45" xfId="54" applyNumberFormat="1" applyFont="1" applyBorder="1" applyAlignment="1">
      <alignment horizontal="center" vertical="center"/>
      <protection/>
    </xf>
    <xf numFmtId="49" fontId="2" fillId="0" borderId="25" xfId="54" applyNumberFormat="1" applyFont="1" applyBorder="1" applyAlignment="1">
      <alignment horizontal="center" vertical="center"/>
      <protection/>
    </xf>
    <xf numFmtId="49" fontId="2" fillId="0" borderId="46" xfId="54" applyNumberFormat="1" applyFont="1" applyBorder="1" applyAlignment="1">
      <alignment horizontal="center" vertical="center"/>
      <protection/>
    </xf>
    <xf numFmtId="0" fontId="32" fillId="0" borderId="41" xfId="54" applyFont="1" applyBorder="1" applyAlignment="1">
      <alignment horizontal="center" vertical="center"/>
      <protection/>
    </xf>
    <xf numFmtId="0" fontId="34" fillId="0" borderId="25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10" fillId="0" borderId="47" xfId="54" applyFont="1" applyBorder="1" applyAlignment="1">
      <alignment horizontal="center"/>
      <protection/>
    </xf>
    <xf numFmtId="0" fontId="2" fillId="0" borderId="24" xfId="54" applyFont="1" applyBorder="1" applyAlignment="1">
      <alignment horizontal="center"/>
      <protection/>
    </xf>
    <xf numFmtId="0" fontId="32" fillId="0" borderId="0" xfId="54" applyFont="1" applyBorder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9" fillId="0" borderId="4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" fontId="9" fillId="0" borderId="48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3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91" fontId="2" fillId="0" borderId="13" xfId="0" applyNumberFormat="1" applyFont="1" applyBorder="1" applyAlignment="1">
      <alignment horizontal="center" vertical="center"/>
    </xf>
    <xf numFmtId="191" fontId="2" fillId="0" borderId="2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91" fontId="2" fillId="0" borderId="40" xfId="0" applyNumberFormat="1" applyFont="1" applyBorder="1" applyAlignment="1">
      <alignment horizontal="center" vertical="center"/>
    </xf>
    <xf numFmtId="191" fontId="2" fillId="0" borderId="50" xfId="0" applyNumberFormat="1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аланс 2009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ланс 2009" xfId="54"/>
    <cellStyle name="Обычный_Баланс СП ОАО  UZKABEL  за 9 мес" xfId="55"/>
    <cellStyle name="Обычный_Новый документ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Баланс СП ОАО  UZKABEL  за 9 мес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2;&#1094;&#1080;&#1080;\&#1075;&#1086;&#1076;&#1086;&#1074;&#1086;&#1081;%20&#1086;&#1090;&#1095;&#1077;&#1090;\&#1086;&#1090;&#1095;&#1077;&#1090;%202007-10\&#1086;&#1090;&#1095;&#1077;&#1090;%20&#1059;&#1079;&#1082;&#1072;&#1073;&#1077;&#1083;&#1100;%20%20&#1079;&#1072;%202006%20&#1075;,2007,2008%20&#1075;,%202009%202010\&#1086;&#1090;&#1095;&#1105;&#1090;%20&#1059;&#1079;&#1082;&#1072;&#1073;&#1077;&#1083;&#1100;%20%202006,%202007%202008%202009%20&#1075;&#1086;&#1076;\&#1087;&#1086;2006%20%202007%20&#1075;\2007%20&#1075;%20&#1073;&#1072;&#1083;&#1072;&#1085;&#1089;%20%20%20&#1072;&#1085;&#1072;&#1083;&#1080;&#1079;&#1086;&#1084;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2;&#1094;&#1080;&#1080;\&#1075;&#1086;&#1076;&#1086;&#1074;&#1086;&#1081;%20&#1086;&#1090;&#1095;&#1077;&#1090;\&#1086;&#1090;&#1095;&#1077;&#1090;%202007-10\&#1086;&#1090;&#1095;&#1077;&#1090;%20&#1059;&#1079;&#1082;&#1072;&#1073;&#1077;&#1083;&#1100;%20%20&#1079;&#1072;%202006%20&#1075;,2007,2008%20&#1075;,%202009%202010\&#1086;&#1090;&#1095;&#1105;&#1090;%20&#1059;&#1079;&#1082;&#1072;&#1073;&#1077;&#1083;&#1100;%20%202006,%202007%202008%202009%20&#1075;&#1086;&#1076;\&#1087;&#1086;2006%20%202007%20&#1075;\&#1048;&#1079;%20&#1055;&#1069;&#1054;\&#1050;&#1086;&#1087;&#1080;&#1103;%20&#1041;&#1072;&#1083;&#1072;&#1085;&#1089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СИВ (2)"/>
      <sheetName val="АКТИВ (2)"/>
      <sheetName val="акт сверки по инвестициям (2)"/>
      <sheetName val="Титул"/>
      <sheetName val="коэффициенты"/>
      <sheetName val="АКТИВ"/>
      <sheetName val="ПАССИВ"/>
      <sheetName val="Форма №2"/>
      <sheetName val="Форма №2а"/>
    </sheetNames>
    <sheetDataSet>
      <sheetData sheetId="8">
        <row r="2">
          <cell r="A2" t="str">
            <v>СПРАВКА О ДЕБИТОРСКОЙ И КРЕДИТОРСКОЙ ЗАДОЛЖЕННОСТЯХ</v>
          </cell>
        </row>
        <row r="4">
          <cell r="C4" t="str">
            <v>ИНН</v>
          </cell>
        </row>
        <row r="6">
          <cell r="C6" t="str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- 1"/>
      <sheetName val="Динамика гот.прод "/>
      <sheetName val="Бизнесплан 2007"/>
      <sheetName val="Анализ 12 мес-отч  "/>
      <sheetName val="анализ"/>
      <sheetName val="Показатели по годам"/>
      <sheetName val="доход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zoomScale="115" zoomScaleNormal="115" zoomScaleSheetLayoutView="70" workbookViewId="0" topLeftCell="G70">
      <selection activeCell="F26" sqref="F26:X27"/>
    </sheetView>
  </sheetViews>
  <sheetFormatPr defaultColWidth="3.7109375" defaultRowHeight="12.75"/>
  <cols>
    <col min="1" max="1" width="4.421875" style="198" customWidth="1"/>
    <col min="2" max="25" width="3.7109375" style="198" customWidth="1"/>
    <col min="26" max="26" width="4.140625" style="198" customWidth="1"/>
    <col min="27" max="28" width="3.7109375" style="198" customWidth="1"/>
    <col min="29" max="30" width="3.8515625" style="198" customWidth="1"/>
    <col min="31" max="35" width="3.7109375" style="198" customWidth="1"/>
    <col min="36" max="36" width="10.8515625" style="198" customWidth="1"/>
    <col min="37" max="16384" width="3.7109375" style="195" customWidth="1"/>
  </cols>
  <sheetData>
    <row r="1" spans="23:36" s="194" customFormat="1" ht="51" customHeight="1">
      <c r="W1" s="223" t="s">
        <v>485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</row>
    <row r="2" spans="1:36" ht="6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6" ht="55.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223" t="s">
        <v>486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</row>
    <row r="4" spans="1:36" ht="4.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</row>
    <row r="5" spans="1:36" ht="98.25" customHeight="1">
      <c r="A5" s="224" t="s">
        <v>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</row>
    <row r="6" spans="1:36" ht="12.7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</row>
    <row r="7" spans="1:36" ht="12.7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</row>
    <row r="8" spans="1:36" ht="12.75" customHeight="1">
      <c r="A8" s="195"/>
      <c r="B8" s="195"/>
      <c r="C8" s="195" t="s">
        <v>487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</row>
    <row r="9" spans="1:36" ht="12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</row>
    <row r="10" spans="1:36" ht="12.75" customHeight="1">
      <c r="A10" s="195"/>
      <c r="B10" s="195"/>
      <c r="C10" s="195" t="s">
        <v>491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</row>
    <row r="11" spans="1:36" ht="12.7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</row>
    <row r="12" spans="1:36" ht="12.75" customHeight="1">
      <c r="A12" s="210" t="s">
        <v>492</v>
      </c>
      <c r="B12" s="210"/>
      <c r="C12" s="210"/>
      <c r="D12" s="210"/>
      <c r="E12" s="210"/>
      <c r="F12" s="210"/>
      <c r="G12" s="210"/>
      <c r="H12" s="195"/>
      <c r="I12" s="211" t="s">
        <v>24</v>
      </c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195"/>
      <c r="Z12" s="213" t="s">
        <v>493</v>
      </c>
      <c r="AA12" s="213"/>
      <c r="AB12" s="213"/>
      <c r="AC12" s="213"/>
      <c r="AD12" s="213"/>
      <c r="AE12" s="213"/>
      <c r="AF12" s="220">
        <v>5755737</v>
      </c>
      <c r="AG12" s="221"/>
      <c r="AH12" s="221"/>
      <c r="AI12" s="221"/>
      <c r="AJ12" s="222"/>
    </row>
    <row r="13" spans="1:36" ht="12.75">
      <c r="A13" s="210"/>
      <c r="B13" s="210"/>
      <c r="C13" s="210"/>
      <c r="D13" s="210"/>
      <c r="E13" s="210"/>
      <c r="F13" s="210"/>
      <c r="G13" s="210"/>
      <c r="H13" s="195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195"/>
      <c r="Z13" s="213"/>
      <c r="AA13" s="213"/>
      <c r="AB13" s="213"/>
      <c r="AC13" s="213"/>
      <c r="AD13" s="213"/>
      <c r="AE13" s="213"/>
      <c r="AF13" s="220"/>
      <c r="AG13" s="221"/>
      <c r="AH13" s="221"/>
      <c r="AI13" s="221"/>
      <c r="AJ13" s="222"/>
    </row>
    <row r="14" spans="1:36" ht="12.75" customHeight="1">
      <c r="A14" s="210" t="s">
        <v>494</v>
      </c>
      <c r="B14" s="210"/>
      <c r="C14" s="210"/>
      <c r="D14" s="210"/>
      <c r="E14" s="210"/>
      <c r="F14" s="210"/>
      <c r="G14" s="210"/>
      <c r="H14" s="195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95"/>
      <c r="Z14" s="213" t="s">
        <v>495</v>
      </c>
      <c r="AA14" s="213"/>
      <c r="AB14" s="213"/>
      <c r="AC14" s="213"/>
      <c r="AD14" s="213"/>
      <c r="AE14" s="213"/>
      <c r="AF14" s="216">
        <v>14172</v>
      </c>
      <c r="AG14" s="214"/>
      <c r="AH14" s="214"/>
      <c r="AI14" s="214"/>
      <c r="AJ14" s="217"/>
    </row>
    <row r="15" spans="1:36" ht="12.75">
      <c r="A15" s="210"/>
      <c r="B15" s="210"/>
      <c r="C15" s="210"/>
      <c r="D15" s="210"/>
      <c r="E15" s="210"/>
      <c r="F15" s="210"/>
      <c r="G15" s="210"/>
      <c r="H15" s="195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195"/>
      <c r="Z15" s="213"/>
      <c r="AA15" s="213"/>
      <c r="AB15" s="213"/>
      <c r="AC15" s="213"/>
      <c r="AD15" s="213"/>
      <c r="AE15" s="213"/>
      <c r="AF15" s="218"/>
      <c r="AG15" s="212"/>
      <c r="AH15" s="212"/>
      <c r="AI15" s="212"/>
      <c r="AJ15" s="219"/>
    </row>
    <row r="16" spans="1:36" ht="12.75" customHeight="1">
      <c r="A16" s="210" t="s">
        <v>496</v>
      </c>
      <c r="B16" s="210"/>
      <c r="C16" s="210"/>
      <c r="D16" s="210"/>
      <c r="E16" s="210"/>
      <c r="F16" s="210"/>
      <c r="G16" s="210"/>
      <c r="H16" s="210"/>
      <c r="I16" s="210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195"/>
      <c r="Z16" s="213" t="s">
        <v>497</v>
      </c>
      <c r="AA16" s="213"/>
      <c r="AB16" s="213"/>
      <c r="AC16" s="213"/>
      <c r="AD16" s="213"/>
      <c r="AE16" s="213"/>
      <c r="AF16" s="216">
        <v>1150</v>
      </c>
      <c r="AG16" s="214"/>
      <c r="AH16" s="214"/>
      <c r="AI16" s="214"/>
      <c r="AJ16" s="217"/>
    </row>
    <row r="17" spans="1:36" ht="12.75">
      <c r="A17" s="210"/>
      <c r="B17" s="210"/>
      <c r="C17" s="210"/>
      <c r="D17" s="210"/>
      <c r="E17" s="210"/>
      <c r="F17" s="210"/>
      <c r="G17" s="210"/>
      <c r="H17" s="210"/>
      <c r="I17" s="210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195"/>
      <c r="Z17" s="213"/>
      <c r="AA17" s="213"/>
      <c r="AB17" s="213"/>
      <c r="AC17" s="213"/>
      <c r="AD17" s="213"/>
      <c r="AE17" s="213"/>
      <c r="AF17" s="218"/>
      <c r="AG17" s="212"/>
      <c r="AH17" s="212"/>
      <c r="AI17" s="212"/>
      <c r="AJ17" s="219"/>
    </row>
    <row r="18" spans="1:36" ht="12.75" customHeight="1">
      <c r="A18" s="210" t="s">
        <v>498</v>
      </c>
      <c r="B18" s="210"/>
      <c r="C18" s="210"/>
      <c r="D18" s="210"/>
      <c r="E18" s="210"/>
      <c r="F18" s="210"/>
      <c r="G18" s="210"/>
      <c r="H18" s="195"/>
      <c r="I18" s="211" t="s">
        <v>351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195"/>
      <c r="Z18" s="213" t="s">
        <v>499</v>
      </c>
      <c r="AA18" s="213"/>
      <c r="AB18" s="213"/>
      <c r="AC18" s="213"/>
      <c r="AD18" s="213"/>
      <c r="AE18" s="213"/>
      <c r="AF18" s="216">
        <v>161</v>
      </c>
      <c r="AG18" s="214"/>
      <c r="AH18" s="214"/>
      <c r="AI18" s="214"/>
      <c r="AJ18" s="217"/>
    </row>
    <row r="19" spans="1:36" ht="12.75">
      <c r="A19" s="210"/>
      <c r="B19" s="210"/>
      <c r="C19" s="210"/>
      <c r="D19" s="210"/>
      <c r="E19" s="210"/>
      <c r="F19" s="210"/>
      <c r="G19" s="210"/>
      <c r="H19" s="195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195"/>
      <c r="Z19" s="213"/>
      <c r="AA19" s="213"/>
      <c r="AB19" s="213"/>
      <c r="AC19" s="213"/>
      <c r="AD19" s="213"/>
      <c r="AE19" s="213"/>
      <c r="AF19" s="218"/>
      <c r="AG19" s="212"/>
      <c r="AH19" s="212"/>
      <c r="AI19" s="212"/>
      <c r="AJ19" s="219"/>
    </row>
    <row r="20" spans="1:36" ht="12.75" customHeight="1">
      <c r="A20" s="210" t="s">
        <v>500</v>
      </c>
      <c r="B20" s="210"/>
      <c r="C20" s="210"/>
      <c r="D20" s="210"/>
      <c r="E20" s="210"/>
      <c r="F20" s="210"/>
      <c r="G20" s="210"/>
      <c r="H20" s="210"/>
      <c r="I20" s="210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195"/>
      <c r="Z20" s="213" t="s">
        <v>501</v>
      </c>
      <c r="AA20" s="213"/>
      <c r="AB20" s="213"/>
      <c r="AC20" s="213"/>
      <c r="AD20" s="213"/>
      <c r="AE20" s="213"/>
      <c r="AF20" s="216"/>
      <c r="AG20" s="214"/>
      <c r="AH20" s="214"/>
      <c r="AI20" s="214"/>
      <c r="AJ20" s="217"/>
    </row>
    <row r="21" spans="1:36" ht="12.75">
      <c r="A21" s="210"/>
      <c r="B21" s="210"/>
      <c r="C21" s="210"/>
      <c r="D21" s="210"/>
      <c r="E21" s="210"/>
      <c r="F21" s="210"/>
      <c r="G21" s="210"/>
      <c r="H21" s="210"/>
      <c r="I21" s="210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195"/>
      <c r="Z21" s="213"/>
      <c r="AA21" s="213"/>
      <c r="AB21" s="213"/>
      <c r="AC21" s="213"/>
      <c r="AD21" s="213"/>
      <c r="AE21" s="213"/>
      <c r="AF21" s="218"/>
      <c r="AG21" s="212"/>
      <c r="AH21" s="212"/>
      <c r="AI21" s="212"/>
      <c r="AJ21" s="219"/>
    </row>
    <row r="22" spans="1:36" ht="12.75" customHeight="1">
      <c r="A22" s="210" t="s">
        <v>502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195"/>
      <c r="Z22" s="213" t="s">
        <v>503</v>
      </c>
      <c r="AA22" s="213"/>
      <c r="AB22" s="213"/>
      <c r="AC22" s="213"/>
      <c r="AD22" s="213"/>
      <c r="AE22" s="213"/>
      <c r="AF22" s="220">
        <v>200542182</v>
      </c>
      <c r="AG22" s="221"/>
      <c r="AH22" s="221"/>
      <c r="AI22" s="221"/>
      <c r="AJ22" s="222"/>
    </row>
    <row r="23" spans="1:36" ht="12.7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195"/>
      <c r="Z23" s="213"/>
      <c r="AA23" s="213"/>
      <c r="AB23" s="213"/>
      <c r="AC23" s="213"/>
      <c r="AD23" s="213"/>
      <c r="AE23" s="213"/>
      <c r="AF23" s="220"/>
      <c r="AG23" s="221"/>
      <c r="AH23" s="221"/>
      <c r="AI23" s="221"/>
      <c r="AJ23" s="222"/>
    </row>
    <row r="24" spans="1:36" ht="12.75" customHeight="1">
      <c r="A24" s="210" t="s">
        <v>504</v>
      </c>
      <c r="B24" s="210"/>
      <c r="C24" s="210"/>
      <c r="D24" s="210"/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195"/>
      <c r="Z24" s="213" t="s">
        <v>505</v>
      </c>
      <c r="AA24" s="213"/>
      <c r="AB24" s="213"/>
      <c r="AC24" s="213"/>
      <c r="AD24" s="213"/>
      <c r="AE24" s="213"/>
      <c r="AF24" s="220">
        <v>1726269</v>
      </c>
      <c r="AG24" s="221"/>
      <c r="AH24" s="221"/>
      <c r="AI24" s="221"/>
      <c r="AJ24" s="222"/>
    </row>
    <row r="25" spans="1:36" ht="12.75">
      <c r="A25" s="210"/>
      <c r="B25" s="210"/>
      <c r="C25" s="210"/>
      <c r="D25" s="210"/>
      <c r="E25" s="210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195"/>
      <c r="Z25" s="213"/>
      <c r="AA25" s="213"/>
      <c r="AB25" s="213"/>
      <c r="AC25" s="213"/>
      <c r="AD25" s="213"/>
      <c r="AE25" s="213"/>
      <c r="AF25" s="220"/>
      <c r="AG25" s="221"/>
      <c r="AH25" s="221"/>
      <c r="AI25" s="221"/>
      <c r="AJ25" s="222"/>
    </row>
    <row r="26" spans="1:36" ht="12.75" customHeight="1">
      <c r="A26" s="210" t="s">
        <v>506</v>
      </c>
      <c r="B26" s="210"/>
      <c r="C26" s="210"/>
      <c r="D26" s="210"/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195"/>
      <c r="Z26" s="213" t="s">
        <v>507</v>
      </c>
      <c r="AA26" s="213"/>
      <c r="AB26" s="213"/>
      <c r="AC26" s="213"/>
      <c r="AD26" s="213"/>
      <c r="AE26" s="213"/>
      <c r="AF26" s="220"/>
      <c r="AG26" s="221"/>
      <c r="AH26" s="221"/>
      <c r="AI26" s="221"/>
      <c r="AJ26" s="222"/>
    </row>
    <row r="27" spans="1:36" ht="12.75">
      <c r="A27" s="210"/>
      <c r="B27" s="210"/>
      <c r="C27" s="210"/>
      <c r="D27" s="210"/>
      <c r="E27" s="210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195"/>
      <c r="Z27" s="213"/>
      <c r="AA27" s="213"/>
      <c r="AB27" s="213"/>
      <c r="AC27" s="213"/>
      <c r="AD27" s="213"/>
      <c r="AE27" s="213"/>
      <c r="AF27" s="220"/>
      <c r="AG27" s="221"/>
      <c r="AH27" s="221"/>
      <c r="AI27" s="221"/>
      <c r="AJ27" s="222"/>
    </row>
    <row r="28" spans="1:36" ht="12.75" customHeight="1">
      <c r="A28" s="210" t="s">
        <v>508</v>
      </c>
      <c r="B28" s="210"/>
      <c r="C28" s="210"/>
      <c r="D28" s="210"/>
      <c r="E28" s="210"/>
      <c r="F28" s="210"/>
      <c r="G28" s="210"/>
      <c r="H28" s="210"/>
      <c r="I28" s="210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195"/>
      <c r="Z28" s="213" t="s">
        <v>509</v>
      </c>
      <c r="AA28" s="213"/>
      <c r="AB28" s="213"/>
      <c r="AC28" s="213"/>
      <c r="AD28" s="213"/>
      <c r="AE28" s="213"/>
      <c r="AF28" s="220"/>
      <c r="AG28" s="221"/>
      <c r="AH28" s="221"/>
      <c r="AI28" s="221"/>
      <c r="AJ28" s="222"/>
    </row>
    <row r="29" spans="1:36" ht="12.75">
      <c r="A29" s="210"/>
      <c r="B29" s="210"/>
      <c r="C29" s="210"/>
      <c r="D29" s="210"/>
      <c r="E29" s="210"/>
      <c r="F29" s="210"/>
      <c r="G29" s="210"/>
      <c r="H29" s="210"/>
      <c r="I29" s="210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5"/>
      <c r="Z29" s="213"/>
      <c r="AA29" s="213"/>
      <c r="AB29" s="213"/>
      <c r="AC29" s="213"/>
      <c r="AD29" s="213"/>
      <c r="AE29" s="213"/>
      <c r="AF29" s="220"/>
      <c r="AG29" s="221"/>
      <c r="AH29" s="221"/>
      <c r="AI29" s="221"/>
      <c r="AJ29" s="222"/>
    </row>
    <row r="30" spans="1:36" ht="12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213" t="s">
        <v>510</v>
      </c>
      <c r="AA30" s="213"/>
      <c r="AB30" s="213"/>
      <c r="AC30" s="213"/>
      <c r="AD30" s="213"/>
      <c r="AE30" s="213"/>
      <c r="AF30" s="220"/>
      <c r="AG30" s="221"/>
      <c r="AH30" s="221"/>
      <c r="AI30" s="221"/>
      <c r="AJ30" s="222"/>
    </row>
    <row r="31" spans="1:36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213"/>
      <c r="AA31" s="213"/>
      <c r="AB31" s="213"/>
      <c r="AC31" s="213"/>
      <c r="AD31" s="213"/>
      <c r="AE31" s="213"/>
      <c r="AF31" s="220"/>
      <c r="AG31" s="221"/>
      <c r="AH31" s="221"/>
      <c r="AI31" s="221"/>
      <c r="AJ31" s="222"/>
    </row>
    <row r="32" spans="1:36" ht="12.7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</row>
    <row r="33" spans="1:36" ht="12.7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</row>
    <row r="34" spans="1:36" ht="4.5" customHeight="1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</row>
    <row r="35" spans="1:36" ht="21.75" customHeight="1">
      <c r="A35" s="215" t="s">
        <v>511</v>
      </c>
      <c r="B35" s="215" t="s">
        <v>512</v>
      </c>
      <c r="C35" s="215"/>
      <c r="D35" s="215"/>
      <c r="E35" s="215"/>
      <c r="F35" s="215"/>
      <c r="G35" s="215"/>
      <c r="H35" s="215" t="s">
        <v>513</v>
      </c>
      <c r="I35" s="215"/>
      <c r="J35" s="215"/>
      <c r="K35" s="215"/>
      <c r="L35" s="215" t="s">
        <v>514</v>
      </c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</row>
    <row r="36" spans="1:36" ht="12.7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 t="s">
        <v>515</v>
      </c>
      <c r="M36" s="215"/>
      <c r="N36" s="215"/>
      <c r="O36" s="215" t="s">
        <v>516</v>
      </c>
      <c r="P36" s="215"/>
      <c r="Q36" s="215"/>
      <c r="R36" s="215" t="s">
        <v>517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</row>
    <row r="37" spans="1:36" ht="120" customHeight="1">
      <c r="A37" s="215"/>
      <c r="B37" s="215"/>
      <c r="C37" s="215"/>
      <c r="D37" s="215"/>
      <c r="E37" s="215"/>
      <c r="F37" s="215"/>
      <c r="G37" s="215"/>
      <c r="H37" s="215" t="s">
        <v>515</v>
      </c>
      <c r="I37" s="215"/>
      <c r="J37" s="215" t="s">
        <v>516</v>
      </c>
      <c r="K37" s="215"/>
      <c r="L37" s="215"/>
      <c r="M37" s="215"/>
      <c r="N37" s="215"/>
      <c r="O37" s="215"/>
      <c r="P37" s="215"/>
      <c r="Q37" s="215"/>
      <c r="R37" s="215" t="s">
        <v>518</v>
      </c>
      <c r="S37" s="215"/>
      <c r="T37" s="215"/>
      <c r="U37" s="215"/>
      <c r="V37" s="215"/>
      <c r="W37" s="215"/>
      <c r="X37" s="215" t="s">
        <v>519</v>
      </c>
      <c r="Y37" s="215"/>
      <c r="Z37" s="215"/>
      <c r="AA37" s="215"/>
      <c r="AB37" s="215"/>
      <c r="AC37" s="215"/>
      <c r="AD37" s="215" t="s">
        <v>520</v>
      </c>
      <c r="AE37" s="215"/>
      <c r="AF37" s="215"/>
      <c r="AG37" s="215" t="s">
        <v>521</v>
      </c>
      <c r="AH37" s="215"/>
      <c r="AI37" s="215"/>
      <c r="AJ37" s="215"/>
    </row>
    <row r="38" spans="1:36" ht="51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 t="s">
        <v>515</v>
      </c>
      <c r="S38" s="215"/>
      <c r="T38" s="215"/>
      <c r="U38" s="215" t="s">
        <v>516</v>
      </c>
      <c r="V38" s="215"/>
      <c r="W38" s="215"/>
      <c r="X38" s="215" t="s">
        <v>515</v>
      </c>
      <c r="Y38" s="215"/>
      <c r="Z38" s="215"/>
      <c r="AA38" s="215" t="s">
        <v>516</v>
      </c>
      <c r="AB38" s="215"/>
      <c r="AC38" s="215"/>
      <c r="AD38" s="215"/>
      <c r="AE38" s="215"/>
      <c r="AF38" s="215"/>
      <c r="AG38" s="215"/>
      <c r="AH38" s="215"/>
      <c r="AI38" s="215"/>
      <c r="AJ38" s="215"/>
    </row>
    <row r="39" spans="1:36" ht="12.75">
      <c r="A39" s="193">
        <v>1</v>
      </c>
      <c r="B39" s="209">
        <v>2</v>
      </c>
      <c r="C39" s="209"/>
      <c r="D39" s="209"/>
      <c r="E39" s="209"/>
      <c r="F39" s="209"/>
      <c r="G39" s="209"/>
      <c r="H39" s="209">
        <v>3</v>
      </c>
      <c r="I39" s="209"/>
      <c r="J39" s="209">
        <v>4</v>
      </c>
      <c r="K39" s="209"/>
      <c r="L39" s="209">
        <v>5</v>
      </c>
      <c r="M39" s="209"/>
      <c r="N39" s="209"/>
      <c r="O39" s="209">
        <v>6</v>
      </c>
      <c r="P39" s="209"/>
      <c r="Q39" s="209"/>
      <c r="R39" s="209">
        <v>7</v>
      </c>
      <c r="S39" s="209"/>
      <c r="T39" s="209"/>
      <c r="U39" s="209">
        <v>8</v>
      </c>
      <c r="V39" s="209"/>
      <c r="W39" s="209"/>
      <c r="X39" s="209">
        <v>9</v>
      </c>
      <c r="Y39" s="209"/>
      <c r="Z39" s="209"/>
      <c r="AA39" s="209">
        <v>10</v>
      </c>
      <c r="AB39" s="209"/>
      <c r="AC39" s="209"/>
      <c r="AD39" s="209">
        <v>11</v>
      </c>
      <c r="AE39" s="209"/>
      <c r="AF39" s="209"/>
      <c r="AG39" s="209">
        <v>12</v>
      </c>
      <c r="AH39" s="209"/>
      <c r="AI39" s="209"/>
      <c r="AJ39" s="209"/>
    </row>
    <row r="40" spans="1:36" ht="23.25" customHeight="1">
      <c r="A40" s="206" t="s">
        <v>522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8"/>
    </row>
    <row r="41" spans="1:36" ht="22.5" customHeight="1">
      <c r="A41" s="196">
        <v>1</v>
      </c>
      <c r="B41" s="204" t="s">
        <v>523</v>
      </c>
      <c r="C41" s="205"/>
      <c r="D41" s="205"/>
      <c r="E41" s="205"/>
      <c r="F41" s="205"/>
      <c r="G41" s="205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</row>
    <row r="42" spans="1:36" ht="47.25" customHeight="1">
      <c r="A42" s="196">
        <v>2</v>
      </c>
      <c r="B42" s="204" t="s">
        <v>524</v>
      </c>
      <c r="C42" s="205"/>
      <c r="D42" s="205"/>
      <c r="E42" s="205"/>
      <c r="F42" s="205"/>
      <c r="G42" s="205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</row>
    <row r="43" spans="1:36" ht="45.75" customHeight="1">
      <c r="A43" s="196" t="s">
        <v>525</v>
      </c>
      <c r="B43" s="201" t="s">
        <v>0</v>
      </c>
      <c r="C43" s="202"/>
      <c r="D43" s="202"/>
      <c r="E43" s="202"/>
      <c r="F43" s="202"/>
      <c r="G43" s="202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</row>
    <row r="44" spans="1:36" ht="36.75" customHeight="1">
      <c r="A44" s="196" t="s">
        <v>1</v>
      </c>
      <c r="B44" s="204" t="s">
        <v>2</v>
      </c>
      <c r="C44" s="205"/>
      <c r="D44" s="205"/>
      <c r="E44" s="205"/>
      <c r="F44" s="205"/>
      <c r="G44" s="205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</row>
    <row r="45" spans="1:36" ht="45" customHeight="1">
      <c r="A45" s="196" t="s">
        <v>3</v>
      </c>
      <c r="B45" s="201" t="s">
        <v>0</v>
      </c>
      <c r="C45" s="202"/>
      <c r="D45" s="202"/>
      <c r="E45" s="202"/>
      <c r="F45" s="202"/>
      <c r="G45" s="202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</row>
    <row r="46" spans="1:36" ht="44.25" customHeight="1">
      <c r="A46" s="196" t="s">
        <v>4</v>
      </c>
      <c r="B46" s="204" t="s">
        <v>5</v>
      </c>
      <c r="C46" s="205"/>
      <c r="D46" s="205"/>
      <c r="E46" s="205"/>
      <c r="F46" s="205"/>
      <c r="G46" s="205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</row>
    <row r="47" spans="1:36" ht="48" customHeight="1">
      <c r="A47" s="196" t="s">
        <v>6</v>
      </c>
      <c r="B47" s="201" t="s">
        <v>0</v>
      </c>
      <c r="C47" s="202"/>
      <c r="D47" s="202"/>
      <c r="E47" s="202"/>
      <c r="F47" s="202"/>
      <c r="G47" s="202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</row>
    <row r="48" spans="1:36" ht="24.75" customHeight="1">
      <c r="A48" s="206" t="s">
        <v>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8"/>
    </row>
    <row r="49" spans="1:36" ht="22.5" customHeight="1">
      <c r="A49" s="196" t="s">
        <v>8</v>
      </c>
      <c r="B49" s="204" t="s">
        <v>9</v>
      </c>
      <c r="C49" s="205"/>
      <c r="D49" s="205"/>
      <c r="E49" s="205"/>
      <c r="F49" s="205"/>
      <c r="G49" s="205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 t="s">
        <v>10</v>
      </c>
      <c r="Y49" s="199"/>
      <c r="Z49" s="199"/>
      <c r="AA49" s="199" t="s">
        <v>10</v>
      </c>
      <c r="AB49" s="199"/>
      <c r="AC49" s="199"/>
      <c r="AD49" s="199"/>
      <c r="AE49" s="199"/>
      <c r="AF49" s="199"/>
      <c r="AG49" s="199"/>
      <c r="AH49" s="199"/>
      <c r="AI49" s="199"/>
      <c r="AJ49" s="199"/>
    </row>
    <row r="50" spans="1:36" ht="44.25" customHeight="1">
      <c r="A50" s="196" t="s">
        <v>11</v>
      </c>
      <c r="B50" s="204" t="s">
        <v>524</v>
      </c>
      <c r="C50" s="205"/>
      <c r="D50" s="205"/>
      <c r="E50" s="205"/>
      <c r="F50" s="205"/>
      <c r="G50" s="205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 t="s">
        <v>10</v>
      </c>
      <c r="Y50" s="199"/>
      <c r="Z50" s="199"/>
      <c r="AA50" s="199" t="s">
        <v>10</v>
      </c>
      <c r="AB50" s="199"/>
      <c r="AC50" s="199"/>
      <c r="AD50" s="199"/>
      <c r="AE50" s="199"/>
      <c r="AF50" s="199"/>
      <c r="AG50" s="199"/>
      <c r="AH50" s="199"/>
      <c r="AI50" s="199"/>
      <c r="AJ50" s="199"/>
    </row>
    <row r="51" spans="1:36" ht="44.25" customHeight="1">
      <c r="A51" s="196" t="s">
        <v>12</v>
      </c>
      <c r="B51" s="201" t="s">
        <v>13</v>
      </c>
      <c r="C51" s="202"/>
      <c r="D51" s="202"/>
      <c r="E51" s="202"/>
      <c r="F51" s="202"/>
      <c r="G51" s="202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 t="s">
        <v>10</v>
      </c>
      <c r="Y51" s="199"/>
      <c r="Z51" s="199"/>
      <c r="AA51" s="199" t="s">
        <v>10</v>
      </c>
      <c r="AB51" s="199"/>
      <c r="AC51" s="199"/>
      <c r="AD51" s="199"/>
      <c r="AE51" s="199"/>
      <c r="AF51" s="199"/>
      <c r="AG51" s="199"/>
      <c r="AH51" s="199"/>
      <c r="AI51" s="199"/>
      <c r="AJ51" s="199"/>
    </row>
    <row r="52" spans="1:36" ht="33.75" customHeight="1">
      <c r="A52" s="196" t="s">
        <v>14</v>
      </c>
      <c r="B52" s="204" t="s">
        <v>2</v>
      </c>
      <c r="C52" s="205"/>
      <c r="D52" s="205"/>
      <c r="E52" s="205"/>
      <c r="F52" s="205"/>
      <c r="G52" s="205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 t="s">
        <v>10</v>
      </c>
      <c r="Y52" s="199"/>
      <c r="Z52" s="199"/>
      <c r="AA52" s="199" t="s">
        <v>10</v>
      </c>
      <c r="AB52" s="199"/>
      <c r="AC52" s="199"/>
      <c r="AD52" s="199"/>
      <c r="AE52" s="199"/>
      <c r="AF52" s="199"/>
      <c r="AG52" s="199"/>
      <c r="AH52" s="199"/>
      <c r="AI52" s="199"/>
      <c r="AJ52" s="199"/>
    </row>
    <row r="53" spans="1:36" ht="45" customHeight="1">
      <c r="A53" s="196" t="s">
        <v>15</v>
      </c>
      <c r="B53" s="201" t="s">
        <v>13</v>
      </c>
      <c r="C53" s="202"/>
      <c r="D53" s="202"/>
      <c r="E53" s="202"/>
      <c r="F53" s="202"/>
      <c r="G53" s="202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 t="s">
        <v>10</v>
      </c>
      <c r="Y53" s="199"/>
      <c r="Z53" s="199"/>
      <c r="AA53" s="199" t="s">
        <v>10</v>
      </c>
      <c r="AB53" s="199"/>
      <c r="AC53" s="199"/>
      <c r="AD53" s="199"/>
      <c r="AE53" s="199"/>
      <c r="AF53" s="199"/>
      <c r="AG53" s="199"/>
      <c r="AH53" s="199"/>
      <c r="AI53" s="199"/>
      <c r="AJ53" s="199"/>
    </row>
    <row r="54" spans="1:36" ht="45" customHeight="1">
      <c r="A54" s="196" t="s">
        <v>16</v>
      </c>
      <c r="B54" s="204" t="s">
        <v>5</v>
      </c>
      <c r="C54" s="205"/>
      <c r="D54" s="205"/>
      <c r="E54" s="205"/>
      <c r="F54" s="205"/>
      <c r="G54" s="205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 t="s">
        <v>10</v>
      </c>
      <c r="Y54" s="199"/>
      <c r="Z54" s="199"/>
      <c r="AA54" s="199" t="s">
        <v>10</v>
      </c>
      <c r="AB54" s="199"/>
      <c r="AC54" s="199"/>
      <c r="AD54" s="199"/>
      <c r="AE54" s="199"/>
      <c r="AF54" s="199"/>
      <c r="AG54" s="199"/>
      <c r="AH54" s="199"/>
      <c r="AI54" s="199"/>
      <c r="AJ54" s="199"/>
    </row>
    <row r="55" spans="1:36" ht="47.25" customHeight="1">
      <c r="A55" s="196" t="s">
        <v>17</v>
      </c>
      <c r="B55" s="201" t="s">
        <v>13</v>
      </c>
      <c r="C55" s="202"/>
      <c r="D55" s="202"/>
      <c r="E55" s="202"/>
      <c r="F55" s="202"/>
      <c r="G55" s="202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 t="s">
        <v>10</v>
      </c>
      <c r="Y55" s="199"/>
      <c r="Z55" s="199"/>
      <c r="AA55" s="199" t="s">
        <v>10</v>
      </c>
      <c r="AB55" s="199"/>
      <c r="AC55" s="199"/>
      <c r="AD55" s="199"/>
      <c r="AE55" s="199"/>
      <c r="AF55" s="199"/>
      <c r="AG55" s="199"/>
      <c r="AH55" s="199"/>
      <c r="AI55" s="199"/>
      <c r="AJ55" s="199"/>
    </row>
    <row r="59" spans="1:21" ht="23.25" customHeight="1">
      <c r="A59" s="200" t="s">
        <v>18</v>
      </c>
      <c r="B59" s="200"/>
      <c r="C59" s="200"/>
      <c r="D59" s="200"/>
      <c r="E59" s="197"/>
      <c r="F59" s="197"/>
      <c r="G59" s="197"/>
      <c r="H59" s="197"/>
      <c r="I59" s="197"/>
      <c r="J59" s="197"/>
      <c r="K59" s="197"/>
      <c r="L59" s="197"/>
      <c r="O59" s="197"/>
      <c r="P59" s="197"/>
      <c r="Q59" s="197"/>
      <c r="R59" s="197"/>
      <c r="S59" s="197"/>
      <c r="T59" s="197"/>
      <c r="U59" s="197"/>
    </row>
    <row r="60" spans="1:23" ht="12.75">
      <c r="A60" s="192"/>
      <c r="B60" s="192"/>
      <c r="C60" s="192"/>
      <c r="D60" s="192"/>
      <c r="E60" s="203" t="s">
        <v>19</v>
      </c>
      <c r="F60" s="203"/>
      <c r="G60" s="203"/>
      <c r="H60" s="203"/>
      <c r="I60" s="203"/>
      <c r="J60" s="203"/>
      <c r="K60" s="203"/>
      <c r="L60" s="203"/>
      <c r="O60" s="203" t="s">
        <v>20</v>
      </c>
      <c r="P60" s="203"/>
      <c r="Q60" s="203"/>
      <c r="R60" s="203"/>
      <c r="S60" s="203"/>
      <c r="T60" s="203"/>
      <c r="U60" s="203"/>
      <c r="W60" s="198" t="s">
        <v>21</v>
      </c>
    </row>
    <row r="62" spans="1:21" ht="24.75" customHeight="1">
      <c r="A62" s="200" t="s">
        <v>22</v>
      </c>
      <c r="B62" s="200"/>
      <c r="C62" s="200"/>
      <c r="D62" s="200"/>
      <c r="E62" s="197"/>
      <c r="F62" s="197"/>
      <c r="G62" s="197"/>
      <c r="H62" s="197"/>
      <c r="I62" s="197"/>
      <c r="J62" s="197"/>
      <c r="K62" s="197"/>
      <c r="L62" s="197"/>
      <c r="O62" s="197"/>
      <c r="P62" s="197"/>
      <c r="Q62" s="197"/>
      <c r="R62" s="197"/>
      <c r="S62" s="197"/>
      <c r="T62" s="197"/>
      <c r="U62" s="197"/>
    </row>
    <row r="63" spans="5:21" ht="12.75">
      <c r="E63" s="203" t="s">
        <v>19</v>
      </c>
      <c r="F63" s="203"/>
      <c r="G63" s="203"/>
      <c r="H63" s="203"/>
      <c r="I63" s="203"/>
      <c r="J63" s="203"/>
      <c r="K63" s="203"/>
      <c r="L63" s="203"/>
      <c r="O63" s="203" t="s">
        <v>20</v>
      </c>
      <c r="P63" s="203"/>
      <c r="Q63" s="203"/>
      <c r="R63" s="203"/>
      <c r="S63" s="203"/>
      <c r="T63" s="203"/>
      <c r="U63" s="203"/>
    </row>
  </sheetData>
  <sheetProtection/>
  <mergeCells count="231">
    <mergeCell ref="AA38:AC38"/>
    <mergeCell ref="R37:W37"/>
    <mergeCell ref="X37:AC37"/>
    <mergeCell ref="Z12:AE13"/>
    <mergeCell ref="AF28:AJ29"/>
    <mergeCell ref="Z14:AE15"/>
    <mergeCell ref="H35:K36"/>
    <mergeCell ref="H37:I38"/>
    <mergeCell ref="A35:A38"/>
    <mergeCell ref="B35:G38"/>
    <mergeCell ref="L35:AJ35"/>
    <mergeCell ref="R36:AJ36"/>
    <mergeCell ref="L36:N38"/>
    <mergeCell ref="Z16:AE17"/>
    <mergeCell ref="AF16:AJ17"/>
    <mergeCell ref="Z18:AE19"/>
    <mergeCell ref="AD37:AF38"/>
    <mergeCell ref="AG37:AJ38"/>
    <mergeCell ref="W1:AJ1"/>
    <mergeCell ref="W3:AJ3"/>
    <mergeCell ref="A5:AJ5"/>
    <mergeCell ref="AF30:AJ31"/>
    <mergeCell ref="AF12:AJ13"/>
    <mergeCell ref="AF18:AJ19"/>
    <mergeCell ref="AF20:AJ21"/>
    <mergeCell ref="AF22:AJ23"/>
    <mergeCell ref="AF24:AJ25"/>
    <mergeCell ref="AF26:AJ27"/>
    <mergeCell ref="AF14:AJ15"/>
    <mergeCell ref="Z20:AE21"/>
    <mergeCell ref="H39:I39"/>
    <mergeCell ref="J39:K39"/>
    <mergeCell ref="L39:N39"/>
    <mergeCell ref="O39:Q39"/>
    <mergeCell ref="Z28:AE29"/>
    <mergeCell ref="Z30:AE31"/>
    <mergeCell ref="O36:Q38"/>
    <mergeCell ref="R38:T38"/>
    <mergeCell ref="U38:W38"/>
    <mergeCell ref="A18:G19"/>
    <mergeCell ref="I18:X19"/>
    <mergeCell ref="A20:I21"/>
    <mergeCell ref="J20:X21"/>
    <mergeCell ref="Z22:AE23"/>
    <mergeCell ref="Z24:AE25"/>
    <mergeCell ref="A22:L23"/>
    <mergeCell ref="M22:X23"/>
    <mergeCell ref="A24:E25"/>
    <mergeCell ref="F24:X25"/>
    <mergeCell ref="A12:G13"/>
    <mergeCell ref="I12:X13"/>
    <mergeCell ref="A14:G15"/>
    <mergeCell ref="I14:X15"/>
    <mergeCell ref="A16:I17"/>
    <mergeCell ref="J16:X17"/>
    <mergeCell ref="A26:E27"/>
    <mergeCell ref="F26:X27"/>
    <mergeCell ref="Z26:AE27"/>
    <mergeCell ref="A28:I29"/>
    <mergeCell ref="J28:X29"/>
    <mergeCell ref="R39:T39"/>
    <mergeCell ref="U39:W39"/>
    <mergeCell ref="J37:K38"/>
    <mergeCell ref="B39:G39"/>
    <mergeCell ref="X38:Z38"/>
    <mergeCell ref="AG39:AJ39"/>
    <mergeCell ref="X39:Z39"/>
    <mergeCell ref="AA39:AC39"/>
    <mergeCell ref="AD39:AF39"/>
    <mergeCell ref="B42:G42"/>
    <mergeCell ref="H42:I42"/>
    <mergeCell ref="J42:K42"/>
    <mergeCell ref="L42:N42"/>
    <mergeCell ref="B41:G41"/>
    <mergeCell ref="AD41:AF41"/>
    <mergeCell ref="AG41:AJ41"/>
    <mergeCell ref="A40:AJ40"/>
    <mergeCell ref="AA42:AC42"/>
    <mergeCell ref="AD42:AF42"/>
    <mergeCell ref="AG42:AJ42"/>
    <mergeCell ref="H41:I41"/>
    <mergeCell ref="J41:K41"/>
    <mergeCell ref="L41:N41"/>
    <mergeCell ref="O41:Q41"/>
    <mergeCell ref="X41:Z41"/>
    <mergeCell ref="AA41:AC41"/>
    <mergeCell ref="R41:T41"/>
    <mergeCell ref="U41:W41"/>
    <mergeCell ref="O42:Q42"/>
    <mergeCell ref="R42:T42"/>
    <mergeCell ref="U42:W42"/>
    <mergeCell ref="X42:Z42"/>
    <mergeCell ref="B43:G43"/>
    <mergeCell ref="H43:I43"/>
    <mergeCell ref="J43:K43"/>
    <mergeCell ref="L43:N43"/>
    <mergeCell ref="O43:Q43"/>
    <mergeCell ref="R43:T43"/>
    <mergeCell ref="U43:W43"/>
    <mergeCell ref="X43:Z43"/>
    <mergeCell ref="AA43:AC43"/>
    <mergeCell ref="AD43:AF43"/>
    <mergeCell ref="AG43:AJ43"/>
    <mergeCell ref="B44:G44"/>
    <mergeCell ref="H44:I44"/>
    <mergeCell ref="J44:K44"/>
    <mergeCell ref="L44:N44"/>
    <mergeCell ref="O44:Q44"/>
    <mergeCell ref="R44:T44"/>
    <mergeCell ref="U44:W44"/>
    <mergeCell ref="X44:Z44"/>
    <mergeCell ref="AA44:AC44"/>
    <mergeCell ref="AD44:AF44"/>
    <mergeCell ref="AG44:AJ44"/>
    <mergeCell ref="B45:G45"/>
    <mergeCell ref="H45:I45"/>
    <mergeCell ref="J45:K45"/>
    <mergeCell ref="L45:N45"/>
    <mergeCell ref="O45:Q45"/>
    <mergeCell ref="R45:T45"/>
    <mergeCell ref="X46:Z46"/>
    <mergeCell ref="AA46:AC46"/>
    <mergeCell ref="AD46:AF46"/>
    <mergeCell ref="B46:G46"/>
    <mergeCell ref="H46:I46"/>
    <mergeCell ref="J46:K46"/>
    <mergeCell ref="L46:N46"/>
    <mergeCell ref="R47:T47"/>
    <mergeCell ref="R46:T46"/>
    <mergeCell ref="O46:Q46"/>
    <mergeCell ref="AG46:AJ46"/>
    <mergeCell ref="U45:W45"/>
    <mergeCell ref="X45:Z45"/>
    <mergeCell ref="AA45:AC45"/>
    <mergeCell ref="AD45:AF45"/>
    <mergeCell ref="AG45:AJ45"/>
    <mergeCell ref="U46:W46"/>
    <mergeCell ref="H49:I49"/>
    <mergeCell ref="J49:K49"/>
    <mergeCell ref="L49:N49"/>
    <mergeCell ref="O49:Q49"/>
    <mergeCell ref="B47:G47"/>
    <mergeCell ref="H47:I47"/>
    <mergeCell ref="J47:K47"/>
    <mergeCell ref="L47:N47"/>
    <mergeCell ref="O47:Q47"/>
    <mergeCell ref="AA49:AC49"/>
    <mergeCell ref="AD49:AF49"/>
    <mergeCell ref="AG49:AJ49"/>
    <mergeCell ref="U47:W47"/>
    <mergeCell ref="X47:Z47"/>
    <mergeCell ref="AA47:AC47"/>
    <mergeCell ref="AD47:AF47"/>
    <mergeCell ref="AG47:AJ47"/>
    <mergeCell ref="A48:AJ48"/>
    <mergeCell ref="B49:G49"/>
    <mergeCell ref="O50:Q50"/>
    <mergeCell ref="R50:T50"/>
    <mergeCell ref="R49:T49"/>
    <mergeCell ref="U49:W49"/>
    <mergeCell ref="U50:W50"/>
    <mergeCell ref="X49:Z49"/>
    <mergeCell ref="AG50:AJ50"/>
    <mergeCell ref="B51:G51"/>
    <mergeCell ref="H51:I51"/>
    <mergeCell ref="J51:K51"/>
    <mergeCell ref="L51:N51"/>
    <mergeCell ref="O51:Q51"/>
    <mergeCell ref="B50:G50"/>
    <mergeCell ref="H50:I50"/>
    <mergeCell ref="J50:K50"/>
    <mergeCell ref="L50:N50"/>
    <mergeCell ref="X50:Z50"/>
    <mergeCell ref="AA50:AC50"/>
    <mergeCell ref="AD50:AF50"/>
    <mergeCell ref="X51:Z51"/>
    <mergeCell ref="AA51:AC51"/>
    <mergeCell ref="AD51:AF51"/>
    <mergeCell ref="AG51:AJ51"/>
    <mergeCell ref="O52:Q52"/>
    <mergeCell ref="R52:T52"/>
    <mergeCell ref="R51:T51"/>
    <mergeCell ref="U51:W51"/>
    <mergeCell ref="AG52:AJ52"/>
    <mergeCell ref="U52:W52"/>
    <mergeCell ref="X52:Z52"/>
    <mergeCell ref="AA52:AC52"/>
    <mergeCell ref="AD52:AF52"/>
    <mergeCell ref="AG53:AJ53"/>
    <mergeCell ref="B52:G52"/>
    <mergeCell ref="H52:I52"/>
    <mergeCell ref="J52:K52"/>
    <mergeCell ref="L52:N52"/>
    <mergeCell ref="B53:G53"/>
    <mergeCell ref="H53:I53"/>
    <mergeCell ref="J53:K53"/>
    <mergeCell ref="L53:N53"/>
    <mergeCell ref="R53:T53"/>
    <mergeCell ref="U53:W53"/>
    <mergeCell ref="O53:Q53"/>
    <mergeCell ref="X53:Z53"/>
    <mergeCell ref="AA53:AC53"/>
    <mergeCell ref="AD53:AF53"/>
    <mergeCell ref="B54:G54"/>
    <mergeCell ref="H54:I54"/>
    <mergeCell ref="J54:K54"/>
    <mergeCell ref="L54:N54"/>
    <mergeCell ref="O54:Q54"/>
    <mergeCell ref="R54:T54"/>
    <mergeCell ref="AD55:AF55"/>
    <mergeCell ref="AG55:AJ55"/>
    <mergeCell ref="U54:W54"/>
    <mergeCell ref="X54:Z54"/>
    <mergeCell ref="AA54:AC54"/>
    <mergeCell ref="AD54:AF54"/>
    <mergeCell ref="AG54:AJ54"/>
    <mergeCell ref="A62:D62"/>
    <mergeCell ref="O60:U60"/>
    <mergeCell ref="O63:U63"/>
    <mergeCell ref="E60:L60"/>
    <mergeCell ref="E63:L63"/>
    <mergeCell ref="AA55:AC55"/>
    <mergeCell ref="R55:T55"/>
    <mergeCell ref="U55:W55"/>
    <mergeCell ref="X55:Z55"/>
    <mergeCell ref="A59:D59"/>
    <mergeCell ref="B55:G55"/>
    <mergeCell ref="H55:I55"/>
    <mergeCell ref="J55:K55"/>
    <mergeCell ref="L55:N55"/>
    <mergeCell ref="O55:Q55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4">
      <selection activeCell="E43" sqref="E1:M16384"/>
    </sheetView>
  </sheetViews>
  <sheetFormatPr defaultColWidth="9.140625" defaultRowHeight="12.75"/>
  <cols>
    <col min="1" max="1" width="54.8515625" style="8" customWidth="1"/>
    <col min="2" max="2" width="9.140625" style="8" customWidth="1"/>
    <col min="3" max="3" width="15.57421875" style="8" customWidth="1"/>
    <col min="4" max="4" width="16.140625" style="8" customWidth="1"/>
    <col min="5" max="5" width="12.7109375" style="8" bestFit="1" customWidth="1"/>
    <col min="6" max="6" width="15.7109375" style="8" bestFit="1" customWidth="1"/>
    <col min="7" max="16384" width="9.140625" style="8" customWidth="1"/>
  </cols>
  <sheetData>
    <row r="1" spans="1:4" ht="25.5">
      <c r="A1" s="18" t="s">
        <v>414</v>
      </c>
      <c r="B1" s="19" t="s">
        <v>415</v>
      </c>
      <c r="C1" s="19" t="s">
        <v>416</v>
      </c>
      <c r="D1" s="28" t="s">
        <v>417</v>
      </c>
    </row>
    <row r="2" spans="1:4" ht="26.25" thickBot="1">
      <c r="A2" s="23" t="s">
        <v>418</v>
      </c>
      <c r="B2" s="24" t="s">
        <v>419</v>
      </c>
      <c r="C2" s="24" t="s">
        <v>420</v>
      </c>
      <c r="D2" s="80" t="s">
        <v>421</v>
      </c>
    </row>
    <row r="3" spans="1:4" ht="12.75">
      <c r="A3" s="78">
        <v>1</v>
      </c>
      <c r="B3" s="79">
        <v>2</v>
      </c>
      <c r="C3" s="79">
        <v>3</v>
      </c>
      <c r="D3" s="79">
        <v>4</v>
      </c>
    </row>
    <row r="4" spans="1:4" ht="12.75">
      <c r="A4" s="20" t="s">
        <v>206</v>
      </c>
      <c r="B4" s="21"/>
      <c r="C4" s="21"/>
      <c r="D4" s="21"/>
    </row>
    <row r="5" spans="1:4" ht="12.75">
      <c r="A5" s="20" t="s">
        <v>207</v>
      </c>
      <c r="B5" s="21"/>
      <c r="C5" s="21"/>
      <c r="D5" s="21"/>
    </row>
    <row r="6" spans="1:4" ht="25.5">
      <c r="A6" s="73" t="s">
        <v>458</v>
      </c>
      <c r="B6" s="20"/>
      <c r="C6" s="20"/>
      <c r="D6" s="20"/>
    </row>
    <row r="7" spans="1:6" ht="25.5">
      <c r="A7" s="72" t="s">
        <v>353</v>
      </c>
      <c r="B7" s="20">
        <v>10</v>
      </c>
      <c r="C7" s="74">
        <v>79146029.5</v>
      </c>
      <c r="D7" s="75">
        <v>79537930.1</v>
      </c>
      <c r="E7" s="46"/>
      <c r="F7" s="135"/>
    </row>
    <row r="8" spans="1:6" ht="25.5">
      <c r="A8" s="72" t="s">
        <v>354</v>
      </c>
      <c r="B8" s="20">
        <v>11</v>
      </c>
      <c r="C8" s="75">
        <v>41447144.6</v>
      </c>
      <c r="D8" s="75">
        <v>43301419.4</v>
      </c>
      <c r="E8" s="46"/>
      <c r="F8" s="135"/>
    </row>
    <row r="9" spans="1:6" ht="25.5">
      <c r="A9" s="72" t="s">
        <v>355</v>
      </c>
      <c r="B9" s="20">
        <v>12</v>
      </c>
      <c r="C9" s="76">
        <f>C7-C8</f>
        <v>37698884.9</v>
      </c>
      <c r="D9" s="76">
        <f>D7-D8</f>
        <v>36236510.699999996</v>
      </c>
      <c r="E9" s="46"/>
      <c r="F9" s="135"/>
    </row>
    <row r="10" spans="1:6" ht="25.5">
      <c r="A10" s="73" t="s">
        <v>356</v>
      </c>
      <c r="B10" s="20"/>
      <c r="C10" s="75"/>
      <c r="D10" s="75"/>
      <c r="E10" s="46"/>
      <c r="F10" s="135"/>
    </row>
    <row r="11" spans="1:6" ht="25.5">
      <c r="A11" s="72" t="s">
        <v>357</v>
      </c>
      <c r="B11" s="20">
        <v>20</v>
      </c>
      <c r="C11" s="75"/>
      <c r="D11" s="75"/>
      <c r="E11" s="46"/>
      <c r="F11" s="135"/>
    </row>
    <row r="12" spans="1:6" ht="25.5">
      <c r="A12" s="72" t="s">
        <v>358</v>
      </c>
      <c r="B12" s="20">
        <v>21</v>
      </c>
      <c r="C12" s="75"/>
      <c r="D12" s="75"/>
      <c r="E12" s="46"/>
      <c r="F12" s="135"/>
    </row>
    <row r="13" spans="1:6" ht="25.5">
      <c r="A13" s="72" t="s">
        <v>359</v>
      </c>
      <c r="B13" s="20">
        <v>22</v>
      </c>
      <c r="C13" s="75"/>
      <c r="D13" s="75"/>
      <c r="E13" s="46"/>
      <c r="F13" s="135"/>
    </row>
    <row r="14" spans="1:6" ht="51">
      <c r="A14" s="72" t="s">
        <v>360</v>
      </c>
      <c r="B14" s="20">
        <v>30</v>
      </c>
      <c r="C14" s="76">
        <f>C15+C16+C17+C18+C19</f>
        <v>9329951.5</v>
      </c>
      <c r="D14" s="76">
        <f>D15+D16+D17+D18+D19</f>
        <v>9329951.5</v>
      </c>
      <c r="E14" s="46"/>
      <c r="F14" s="135"/>
    </row>
    <row r="15" spans="1:6" ht="25.5">
      <c r="A15" s="72" t="s">
        <v>361</v>
      </c>
      <c r="B15" s="20">
        <v>40</v>
      </c>
      <c r="C15" s="75">
        <v>6639.2</v>
      </c>
      <c r="D15" s="75">
        <v>6639.2</v>
      </c>
      <c r="E15" s="46"/>
      <c r="F15" s="135"/>
    </row>
    <row r="16" spans="1:6" ht="25.5">
      <c r="A16" s="72" t="s">
        <v>362</v>
      </c>
      <c r="B16" s="20">
        <v>50</v>
      </c>
      <c r="C16" s="75">
        <v>152638.2</v>
      </c>
      <c r="D16" s="75">
        <v>152638.2</v>
      </c>
      <c r="E16" s="46"/>
      <c r="F16" s="135"/>
    </row>
    <row r="17" spans="1:6" ht="25.5">
      <c r="A17" s="72" t="s">
        <v>363</v>
      </c>
      <c r="B17" s="20">
        <v>60</v>
      </c>
      <c r="C17" s="75">
        <v>118005.7</v>
      </c>
      <c r="D17" s="75">
        <v>118005.7</v>
      </c>
      <c r="E17" s="46"/>
      <c r="F17" s="135"/>
    </row>
    <row r="18" spans="1:6" ht="38.25">
      <c r="A18" s="72" t="s">
        <v>364</v>
      </c>
      <c r="B18" s="20">
        <v>70</v>
      </c>
      <c r="C18" s="75">
        <v>9052349.6</v>
      </c>
      <c r="D18" s="75">
        <v>9052349.6</v>
      </c>
      <c r="E18" s="46"/>
      <c r="F18" s="135"/>
    </row>
    <row r="19" spans="1:6" ht="25.5">
      <c r="A19" s="72" t="s">
        <v>365</v>
      </c>
      <c r="B19" s="20">
        <v>80</v>
      </c>
      <c r="C19" s="75">
        <v>318.8</v>
      </c>
      <c r="D19" s="75">
        <v>318.8</v>
      </c>
      <c r="E19" s="46"/>
      <c r="F19" s="135"/>
    </row>
    <row r="20" spans="1:6" ht="25.5">
      <c r="A20" s="72" t="s">
        <v>366</v>
      </c>
      <c r="B20" s="20">
        <v>90</v>
      </c>
      <c r="C20" s="75">
        <v>4324963</v>
      </c>
      <c r="D20" s="75">
        <v>4370822.1</v>
      </c>
      <c r="E20" s="46"/>
      <c r="F20" s="135"/>
    </row>
    <row r="21" spans="1:6" ht="25.5">
      <c r="A21" s="72" t="s">
        <v>367</v>
      </c>
      <c r="B21" s="20">
        <v>100</v>
      </c>
      <c r="C21" s="75">
        <v>5655830.4</v>
      </c>
      <c r="D21" s="75">
        <v>6652603.7</v>
      </c>
      <c r="E21" s="46"/>
      <c r="F21" s="135"/>
    </row>
    <row r="22" spans="1:6" ht="25.5">
      <c r="A22" s="72" t="s">
        <v>368</v>
      </c>
      <c r="B22" s="20">
        <v>110</v>
      </c>
      <c r="C22" s="75"/>
      <c r="D22" s="75"/>
      <c r="E22" s="46"/>
      <c r="F22" s="135"/>
    </row>
    <row r="23" spans="1:6" ht="25.5">
      <c r="A23" s="72" t="s">
        <v>369</v>
      </c>
      <c r="B23" s="20">
        <v>120</v>
      </c>
      <c r="C23" s="75"/>
      <c r="D23" s="75"/>
      <c r="E23" s="46"/>
      <c r="F23" s="135"/>
    </row>
    <row r="24" spans="1:6" ht="25.5">
      <c r="A24" s="72" t="s">
        <v>370</v>
      </c>
      <c r="B24" s="20">
        <v>130</v>
      </c>
      <c r="C24" s="76">
        <f>C9+C13+C14+C20+C21+C22+C23</f>
        <v>57009629.8</v>
      </c>
      <c r="D24" s="76">
        <f>D9+D13+D14+D20+D21+D22+D23</f>
        <v>56589888</v>
      </c>
      <c r="E24" s="46"/>
      <c r="F24" s="135"/>
    </row>
    <row r="25" spans="1:6" ht="25.5">
      <c r="A25" s="81" t="s">
        <v>459</v>
      </c>
      <c r="B25" s="20"/>
      <c r="C25" s="75"/>
      <c r="D25" s="75"/>
      <c r="E25" s="46"/>
      <c r="F25" s="135"/>
    </row>
    <row r="26" spans="1:6" ht="63.75">
      <c r="A26" s="72" t="s">
        <v>456</v>
      </c>
      <c r="B26" s="20">
        <v>140</v>
      </c>
      <c r="C26" s="76">
        <f>C27+C28+C33+C34</f>
        <v>75216481.60000001</v>
      </c>
      <c r="D26" s="76">
        <f>D27+D28+D33+D34</f>
        <v>90310386.5</v>
      </c>
      <c r="E26" s="46"/>
      <c r="F26" s="135"/>
    </row>
    <row r="27" spans="1:6" ht="25.5">
      <c r="A27" s="72" t="s">
        <v>432</v>
      </c>
      <c r="B27" s="20">
        <v>150</v>
      </c>
      <c r="C27" s="75">
        <v>40981615.2</v>
      </c>
      <c r="D27" s="75">
        <v>45607336.5</v>
      </c>
      <c r="E27" s="46"/>
      <c r="F27" s="135"/>
    </row>
    <row r="28" spans="1:6" ht="25.5">
      <c r="A28" s="72" t="s">
        <v>434</v>
      </c>
      <c r="B28" s="20">
        <v>160</v>
      </c>
      <c r="C28" s="75">
        <v>14739293.7</v>
      </c>
      <c r="D28" s="75">
        <v>23411862.9</v>
      </c>
      <c r="E28" s="46"/>
      <c r="F28" s="135"/>
    </row>
    <row r="29" spans="1:6" ht="12.75">
      <c r="A29" s="25"/>
      <c r="B29" s="26"/>
      <c r="C29" s="27"/>
      <c r="D29" s="27"/>
      <c r="E29" s="46"/>
      <c r="F29" s="135"/>
    </row>
    <row r="30" spans="1:6" ht="25.5">
      <c r="A30" s="85" t="s">
        <v>414</v>
      </c>
      <c r="B30" s="83" t="s">
        <v>415</v>
      </c>
      <c r="C30" s="21" t="s">
        <v>416</v>
      </c>
      <c r="D30" s="21" t="s">
        <v>417</v>
      </c>
      <c r="E30" s="46"/>
      <c r="F30" s="135"/>
    </row>
    <row r="31" spans="1:6" ht="25.5">
      <c r="A31" s="78" t="s">
        <v>418</v>
      </c>
      <c r="B31" s="83" t="s">
        <v>419</v>
      </c>
      <c r="C31" s="21" t="s">
        <v>420</v>
      </c>
      <c r="D31" s="21" t="s">
        <v>421</v>
      </c>
      <c r="E31" s="46"/>
      <c r="F31" s="135"/>
    </row>
    <row r="32" spans="1:6" ht="12.75">
      <c r="A32" s="78">
        <v>1</v>
      </c>
      <c r="B32" s="78">
        <v>2</v>
      </c>
      <c r="C32" s="84">
        <v>3</v>
      </c>
      <c r="D32" s="84">
        <v>4</v>
      </c>
      <c r="E32" s="46"/>
      <c r="F32" s="135"/>
    </row>
    <row r="33" spans="1:6" ht="25.5">
      <c r="A33" s="72" t="s">
        <v>435</v>
      </c>
      <c r="B33" s="20">
        <v>170</v>
      </c>
      <c r="C33" s="27">
        <v>19495572.7</v>
      </c>
      <c r="D33" s="27">
        <v>21291187.1</v>
      </c>
      <c r="E33" s="46"/>
      <c r="F33" s="135"/>
    </row>
    <row r="34" spans="1:6" ht="25.5">
      <c r="A34" s="72" t="s">
        <v>436</v>
      </c>
      <c r="B34" s="20">
        <v>180</v>
      </c>
      <c r="C34" s="75"/>
      <c r="D34" s="75"/>
      <c r="E34" s="46"/>
      <c r="F34" s="135"/>
    </row>
    <row r="35" spans="1:6" ht="25.5">
      <c r="A35" s="72" t="s">
        <v>352</v>
      </c>
      <c r="B35" s="20">
        <v>190</v>
      </c>
      <c r="C35" s="75">
        <v>41985.9</v>
      </c>
      <c r="D35" s="75">
        <v>34005.5</v>
      </c>
      <c r="E35" s="46"/>
      <c r="F35" s="135"/>
    </row>
    <row r="36" spans="1:6" ht="25.5">
      <c r="A36" s="72" t="s">
        <v>437</v>
      </c>
      <c r="B36" s="20">
        <v>200</v>
      </c>
      <c r="C36" s="75"/>
      <c r="D36" s="75"/>
      <c r="E36" s="46"/>
      <c r="F36" s="135"/>
    </row>
    <row r="37" spans="1:6" ht="38.25">
      <c r="A37" s="72" t="s">
        <v>438</v>
      </c>
      <c r="B37" s="20">
        <v>210</v>
      </c>
      <c r="C37" s="76">
        <f>C39+C41+C42+C43+C44+C45+C46+C47+C48+C40</f>
        <v>43275852.1</v>
      </c>
      <c r="D37" s="76">
        <f>D39+D41+D42+D43+D44+D45+D47+D48+D40</f>
        <v>44016264.699999996</v>
      </c>
      <c r="E37" s="46"/>
      <c r="F37" s="135"/>
    </row>
    <row r="38" spans="1:6" ht="25.5">
      <c r="A38" s="72" t="s">
        <v>439</v>
      </c>
      <c r="B38" s="20">
        <v>211</v>
      </c>
      <c r="C38" s="75">
        <v>1732668.1</v>
      </c>
      <c r="D38" s="75"/>
      <c r="E38" s="46"/>
      <c r="F38" s="135"/>
    </row>
    <row r="39" spans="1:6" ht="25.5">
      <c r="A39" s="72" t="s">
        <v>440</v>
      </c>
      <c r="B39" s="20">
        <v>220</v>
      </c>
      <c r="C39" s="75">
        <v>16238614</v>
      </c>
      <c r="D39" s="75">
        <v>14178813.7</v>
      </c>
      <c r="E39" s="46"/>
      <c r="F39" s="135"/>
    </row>
    <row r="40" spans="1:6" ht="25.5">
      <c r="A40" s="72" t="s">
        <v>441</v>
      </c>
      <c r="B40" s="20">
        <v>230</v>
      </c>
      <c r="C40" s="75"/>
      <c r="D40" s="75"/>
      <c r="E40" s="46"/>
      <c r="F40" s="135"/>
    </row>
    <row r="41" spans="1:6" ht="38.25">
      <c r="A41" s="72" t="s">
        <v>442</v>
      </c>
      <c r="B41" s="20">
        <v>240</v>
      </c>
      <c r="C41" s="75">
        <v>125134.6</v>
      </c>
      <c r="D41" s="75">
        <v>246482.8</v>
      </c>
      <c r="E41" s="46"/>
      <c r="F41" s="135"/>
    </row>
    <row r="42" spans="1:6" ht="25.5">
      <c r="A42" s="72" t="s">
        <v>443</v>
      </c>
      <c r="B42" s="20">
        <v>250</v>
      </c>
      <c r="C42" s="75">
        <v>5091.2</v>
      </c>
      <c r="D42" s="75">
        <v>2880</v>
      </c>
      <c r="E42" s="46"/>
      <c r="F42" s="135"/>
    </row>
    <row r="43" spans="1:6" ht="24">
      <c r="A43" s="77" t="s">
        <v>444</v>
      </c>
      <c r="B43" s="20">
        <v>260</v>
      </c>
      <c r="C43" s="75">
        <v>23409344.1</v>
      </c>
      <c r="D43" s="75">
        <v>23078662.9</v>
      </c>
      <c r="E43" s="46"/>
      <c r="F43" s="135"/>
    </row>
    <row r="44" spans="1:6" ht="25.5">
      <c r="A44" s="72" t="s">
        <v>445</v>
      </c>
      <c r="B44" s="20">
        <v>270</v>
      </c>
      <c r="C44" s="75">
        <v>3288050.4</v>
      </c>
      <c r="D44" s="75">
        <v>6292751.8</v>
      </c>
      <c r="E44" s="46"/>
      <c r="F44" s="135"/>
    </row>
    <row r="45" spans="1:6" ht="51">
      <c r="A45" s="72" t="s">
        <v>446</v>
      </c>
      <c r="B45" s="20">
        <v>280</v>
      </c>
      <c r="C45" s="75"/>
      <c r="D45" s="75"/>
      <c r="E45" s="46"/>
      <c r="F45" s="135"/>
    </row>
    <row r="46" spans="1:6" ht="38.25">
      <c r="A46" s="72" t="s">
        <v>447</v>
      </c>
      <c r="B46" s="20">
        <v>290</v>
      </c>
      <c r="C46" s="82"/>
      <c r="D46" s="82"/>
      <c r="E46" s="46"/>
      <c r="F46" s="135"/>
    </row>
    <row r="47" spans="1:6" ht="25.5">
      <c r="A47" s="72" t="s">
        <v>448</v>
      </c>
      <c r="B47" s="20">
        <v>300</v>
      </c>
      <c r="C47" s="75">
        <v>141936.1</v>
      </c>
      <c r="D47" s="75">
        <v>152540.4</v>
      </c>
      <c r="E47" s="46"/>
      <c r="F47" s="135"/>
    </row>
    <row r="48" spans="1:6" ht="25.5">
      <c r="A48" s="72" t="s">
        <v>449</v>
      </c>
      <c r="B48" s="20">
        <v>310</v>
      </c>
      <c r="C48" s="75">
        <v>67681.7</v>
      </c>
      <c r="D48" s="75">
        <v>64133.1</v>
      </c>
      <c r="E48" s="46"/>
      <c r="F48" s="135"/>
    </row>
    <row r="49" spans="1:6" ht="25.5">
      <c r="A49" s="72" t="s">
        <v>457</v>
      </c>
      <c r="B49" s="20">
        <v>320</v>
      </c>
      <c r="C49" s="76">
        <f>C50+C51+C52+C53</f>
        <v>21511309.7</v>
      </c>
      <c r="D49" s="76">
        <f>D50+D51+D52+D53</f>
        <v>6017791.7</v>
      </c>
      <c r="E49" s="46"/>
      <c r="F49" s="135"/>
    </row>
    <row r="50" spans="1:6" ht="25.5">
      <c r="A50" s="72" t="s">
        <v>433</v>
      </c>
      <c r="B50" s="20">
        <v>330</v>
      </c>
      <c r="C50" s="75">
        <v>6.4</v>
      </c>
      <c r="D50" s="75">
        <v>6.4</v>
      </c>
      <c r="E50" s="46"/>
      <c r="F50" s="135"/>
    </row>
    <row r="51" spans="1:6" ht="25.5">
      <c r="A51" s="72" t="s">
        <v>450</v>
      </c>
      <c r="B51" s="20">
        <v>340</v>
      </c>
      <c r="C51" s="75">
        <v>4660770.6</v>
      </c>
      <c r="D51" s="75">
        <v>3518996</v>
      </c>
      <c r="E51" s="46"/>
      <c r="F51" s="135"/>
    </row>
    <row r="52" spans="1:6" ht="25.5">
      <c r="A52" s="72" t="s">
        <v>451</v>
      </c>
      <c r="B52" s="20">
        <v>350</v>
      </c>
      <c r="C52" s="75">
        <v>435806.7</v>
      </c>
      <c r="D52" s="75">
        <v>155281.1</v>
      </c>
      <c r="E52" s="46"/>
      <c r="F52" s="135"/>
    </row>
    <row r="53" spans="1:6" ht="25.5">
      <c r="A53" s="72" t="s">
        <v>452</v>
      </c>
      <c r="B53" s="20">
        <v>360</v>
      </c>
      <c r="C53" s="75">
        <v>16414726</v>
      </c>
      <c r="D53" s="75">
        <v>2343508.2</v>
      </c>
      <c r="E53" s="46"/>
      <c r="F53" s="135"/>
    </row>
    <row r="54" spans="1:6" ht="25.5">
      <c r="A54" s="72" t="s">
        <v>453</v>
      </c>
      <c r="B54" s="20">
        <v>370</v>
      </c>
      <c r="C54" s="75">
        <v>4045899.5</v>
      </c>
      <c r="D54" s="75">
        <v>3976722.4</v>
      </c>
      <c r="E54" s="46"/>
      <c r="F54" s="135"/>
    </row>
    <row r="55" spans="1:6" ht="25.5">
      <c r="A55" s="72" t="s">
        <v>454</v>
      </c>
      <c r="B55" s="20">
        <v>380</v>
      </c>
      <c r="C55" s="75"/>
      <c r="D55" s="75"/>
      <c r="E55" s="46"/>
      <c r="F55" s="135"/>
    </row>
    <row r="56" spans="1:6" ht="26.25" thickBot="1">
      <c r="A56" s="72" t="s">
        <v>455</v>
      </c>
      <c r="B56" s="85">
        <v>390</v>
      </c>
      <c r="C56" s="130">
        <f>C26+C35+C36+C37+C49+C54+C55</f>
        <v>144091528.8</v>
      </c>
      <c r="D56" s="130">
        <f>D26+D35+D36+D37+D49+D54+D55</f>
        <v>144355170.79999998</v>
      </c>
      <c r="E56" s="46"/>
      <c r="F56" s="135"/>
    </row>
    <row r="57" spans="1:6" ht="13.5" thickBot="1">
      <c r="A57" s="129" t="s">
        <v>422</v>
      </c>
      <c r="B57" s="131">
        <v>400</v>
      </c>
      <c r="C57" s="132">
        <f>C24+C56</f>
        <v>201101158.60000002</v>
      </c>
      <c r="D57" s="132">
        <f>D24+D56</f>
        <v>200945058.79999998</v>
      </c>
      <c r="E57" s="46"/>
      <c r="F57" s="135"/>
    </row>
    <row r="61" ht="12.75">
      <c r="C61" s="22"/>
    </row>
    <row r="63" ht="12.75">
      <c r="C63" s="22"/>
    </row>
  </sheetData>
  <sheetProtection/>
  <printOptions/>
  <pageMargins left="0.64" right="0.21" top="0.76" bottom="0.39" header="0.45" footer="0.29"/>
  <pageSetup horizontalDpi="600" verticalDpi="600" orientation="portrait" paperSize="9" scale="98" r:id="rId1"/>
  <rowBreaks count="1" manualBreakCount="1">
    <brk id="29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zoomScalePageLayoutView="0" workbookViewId="0" topLeftCell="A52">
      <selection activeCell="E43" sqref="E1:L16384"/>
    </sheetView>
  </sheetViews>
  <sheetFormatPr defaultColWidth="9.140625" defaultRowHeight="12.75"/>
  <cols>
    <col min="1" max="1" width="58.8515625" style="44" customWidth="1"/>
    <col min="2" max="2" width="8.140625" style="8" customWidth="1"/>
    <col min="3" max="3" width="13.00390625" style="8" customWidth="1"/>
    <col min="4" max="4" width="14.57421875" style="8" customWidth="1"/>
    <col min="5" max="5" width="12.28125" style="8" bestFit="1" customWidth="1"/>
    <col min="6" max="6" width="21.57421875" style="8" customWidth="1"/>
    <col min="7" max="7" width="10.7109375" style="8" bestFit="1" customWidth="1"/>
    <col min="8" max="16384" width="9.140625" style="8" customWidth="1"/>
  </cols>
  <sheetData>
    <row r="1" spans="1:4" ht="45">
      <c r="A1" s="29"/>
      <c r="B1" s="30" t="s">
        <v>415</v>
      </c>
      <c r="C1" s="31" t="s">
        <v>423</v>
      </c>
      <c r="D1" s="31" t="s">
        <v>424</v>
      </c>
    </row>
    <row r="2" spans="1:4" ht="45.75" thickBot="1">
      <c r="A2" s="32" t="s">
        <v>418</v>
      </c>
      <c r="B2" s="33" t="s">
        <v>419</v>
      </c>
      <c r="C2" s="34" t="s">
        <v>420</v>
      </c>
      <c r="D2" s="34" t="s">
        <v>421</v>
      </c>
    </row>
    <row r="3" spans="1:4" ht="15.75" thickBot="1">
      <c r="A3" s="35">
        <v>1</v>
      </c>
      <c r="B3" s="36">
        <v>2</v>
      </c>
      <c r="C3" s="37">
        <v>3</v>
      </c>
      <c r="D3" s="38">
        <v>4</v>
      </c>
    </row>
    <row r="4" spans="1:4" ht="15.75" thickBot="1">
      <c r="A4" s="39" t="s">
        <v>425</v>
      </c>
      <c r="B4" s="40"/>
      <c r="C4" s="41"/>
      <c r="D4" s="41"/>
    </row>
    <row r="5" spans="1:4" ht="12.75">
      <c r="A5" s="42" t="s">
        <v>426</v>
      </c>
      <c r="B5" s="386"/>
      <c r="C5" s="388"/>
      <c r="D5" s="388"/>
    </row>
    <row r="6" spans="1:4" ht="13.5" thickBot="1">
      <c r="A6" s="43" t="s">
        <v>427</v>
      </c>
      <c r="B6" s="387"/>
      <c r="C6" s="389"/>
      <c r="D6" s="389"/>
    </row>
    <row r="7" spans="1:6" ht="24.75" thickBot="1">
      <c r="A7" s="94" t="s">
        <v>374</v>
      </c>
      <c r="B7" s="91">
        <v>410</v>
      </c>
      <c r="C7" s="89">
        <v>714757.5</v>
      </c>
      <c r="D7" s="89">
        <v>714757.5</v>
      </c>
      <c r="E7" s="22"/>
      <c r="F7" s="135"/>
    </row>
    <row r="8" spans="1:6" ht="12.75">
      <c r="A8" s="393" t="s">
        <v>375</v>
      </c>
      <c r="B8" s="390">
        <v>420</v>
      </c>
      <c r="C8" s="391">
        <v>8844225</v>
      </c>
      <c r="D8" s="391">
        <v>8844225</v>
      </c>
      <c r="E8" s="22"/>
      <c r="F8" s="135"/>
    </row>
    <row r="9" spans="1:6" ht="13.5" thickBot="1">
      <c r="A9" s="394"/>
      <c r="B9" s="387"/>
      <c r="C9" s="392"/>
      <c r="D9" s="392"/>
      <c r="E9" s="22"/>
      <c r="F9" s="135"/>
    </row>
    <row r="10" spans="1:6" ht="12.75">
      <c r="A10" s="393" t="s">
        <v>376</v>
      </c>
      <c r="B10" s="390">
        <v>430</v>
      </c>
      <c r="C10" s="391">
        <v>24328655.8</v>
      </c>
      <c r="D10" s="391">
        <v>24328655.8</v>
      </c>
      <c r="E10" s="22"/>
      <c r="F10" s="135"/>
    </row>
    <row r="11" spans="1:6" ht="13.5" thickBot="1">
      <c r="A11" s="394"/>
      <c r="B11" s="387"/>
      <c r="C11" s="392"/>
      <c r="D11" s="392"/>
      <c r="E11" s="22"/>
      <c r="F11" s="135"/>
    </row>
    <row r="12" spans="1:6" ht="12.75">
      <c r="A12" s="393" t="s">
        <v>377</v>
      </c>
      <c r="B12" s="390">
        <v>440</v>
      </c>
      <c r="C12" s="391"/>
      <c r="D12" s="391"/>
      <c r="E12" s="22"/>
      <c r="F12" s="135"/>
    </row>
    <row r="13" spans="1:6" ht="13.5" thickBot="1">
      <c r="A13" s="394"/>
      <c r="B13" s="387"/>
      <c r="C13" s="392"/>
      <c r="D13" s="392"/>
      <c r="E13" s="22"/>
      <c r="F13" s="135"/>
    </row>
    <row r="14" spans="1:6" ht="12.75">
      <c r="A14" s="393" t="s">
        <v>378</v>
      </c>
      <c r="B14" s="390">
        <v>450</v>
      </c>
      <c r="C14" s="391">
        <v>50284280.5</v>
      </c>
      <c r="D14" s="391">
        <v>50672522.4</v>
      </c>
      <c r="E14" s="22"/>
      <c r="F14" s="135"/>
    </row>
    <row r="15" spans="1:7" ht="13.5" thickBot="1">
      <c r="A15" s="394"/>
      <c r="B15" s="387"/>
      <c r="C15" s="392"/>
      <c r="D15" s="392"/>
      <c r="E15" s="22"/>
      <c r="F15" s="135"/>
      <c r="G15" s="22"/>
    </row>
    <row r="16" spans="1:6" ht="12.75">
      <c r="A16" s="393" t="s">
        <v>379</v>
      </c>
      <c r="B16" s="390">
        <v>460</v>
      </c>
      <c r="C16" s="391">
        <v>20671716.9</v>
      </c>
      <c r="D16" s="391">
        <v>20671716.9</v>
      </c>
      <c r="E16" s="22"/>
      <c r="F16" s="135"/>
    </row>
    <row r="17" spans="1:6" ht="13.5" thickBot="1">
      <c r="A17" s="394"/>
      <c r="B17" s="387"/>
      <c r="C17" s="392"/>
      <c r="D17" s="392"/>
      <c r="E17" s="22"/>
      <c r="F17" s="135"/>
    </row>
    <row r="18" spans="1:6" ht="12.75">
      <c r="A18" s="393" t="s">
        <v>380</v>
      </c>
      <c r="B18" s="390">
        <v>470</v>
      </c>
      <c r="C18" s="391"/>
      <c r="D18" s="391"/>
      <c r="E18" s="22"/>
      <c r="F18" s="135"/>
    </row>
    <row r="19" spans="1:6" ht="13.5" thickBot="1">
      <c r="A19" s="394"/>
      <c r="B19" s="387"/>
      <c r="C19" s="392"/>
      <c r="D19" s="392"/>
      <c r="E19" s="22"/>
      <c r="F19" s="135"/>
    </row>
    <row r="20" spans="1:6" ht="12.75">
      <c r="A20" s="399" t="s">
        <v>381</v>
      </c>
      <c r="B20" s="395">
        <v>480</v>
      </c>
      <c r="C20" s="397">
        <f>C7+C8+C10+C12+C14+C16+C18</f>
        <v>104843635.69999999</v>
      </c>
      <c r="D20" s="397">
        <f>D7+D8+D10+D12+D14+D16+D18</f>
        <v>105231877.6</v>
      </c>
      <c r="E20" s="22"/>
      <c r="F20" s="135"/>
    </row>
    <row r="21" spans="1:6" ht="13.5" thickBot="1">
      <c r="A21" s="400"/>
      <c r="B21" s="396"/>
      <c r="C21" s="398"/>
      <c r="D21" s="398"/>
      <c r="E21" s="22"/>
      <c r="F21" s="135"/>
    </row>
    <row r="22" spans="1:6" ht="12.75">
      <c r="A22" s="39" t="s">
        <v>428</v>
      </c>
      <c r="B22" s="390"/>
      <c r="C22" s="391"/>
      <c r="D22" s="391"/>
      <c r="E22" s="22"/>
      <c r="F22" s="135"/>
    </row>
    <row r="23" spans="1:6" ht="13.5" thickBot="1">
      <c r="A23" s="39" t="s">
        <v>429</v>
      </c>
      <c r="B23" s="387"/>
      <c r="C23" s="392"/>
      <c r="D23" s="392"/>
      <c r="E23" s="22"/>
      <c r="F23" s="135"/>
    </row>
    <row r="24" spans="1:6" ht="49.5" thickBot="1">
      <c r="A24" s="99" t="s">
        <v>382</v>
      </c>
      <c r="B24" s="100">
        <v>490</v>
      </c>
      <c r="C24" s="96">
        <f>C26+C28+C29+C30+C31+C32+C33+C34+C35</f>
        <v>12349509.4</v>
      </c>
      <c r="D24" s="96">
        <f>D26+D28+D29+D30+D31+D32+D33+D34+D35</f>
        <v>10869616.9</v>
      </c>
      <c r="E24" s="136"/>
      <c r="F24" s="135"/>
    </row>
    <row r="25" spans="1:6" ht="49.5" thickBot="1">
      <c r="A25" s="99" t="s">
        <v>383</v>
      </c>
      <c r="B25" s="100">
        <v>491</v>
      </c>
      <c r="C25" s="97"/>
      <c r="D25" s="97"/>
      <c r="E25" s="22"/>
      <c r="F25" s="135"/>
    </row>
    <row r="26" spans="1:6" ht="25.5" thickBot="1">
      <c r="A26" s="101" t="s">
        <v>384</v>
      </c>
      <c r="B26" s="100">
        <v>500</v>
      </c>
      <c r="C26" s="97"/>
      <c r="D26" s="97"/>
      <c r="E26" s="22"/>
      <c r="F26" s="135"/>
    </row>
    <row r="27" spans="1:6" ht="24.75" thickBot="1">
      <c r="A27" s="102" t="s">
        <v>385</v>
      </c>
      <c r="B27" s="95">
        <v>510</v>
      </c>
      <c r="C27" s="98"/>
      <c r="D27" s="98"/>
      <c r="E27" s="22"/>
      <c r="F27" s="135"/>
    </row>
    <row r="28" spans="1:6" ht="36.75" thickBot="1">
      <c r="A28" s="102" t="s">
        <v>386</v>
      </c>
      <c r="B28" s="95">
        <v>520</v>
      </c>
      <c r="C28" s="98"/>
      <c r="D28" s="98"/>
      <c r="E28" s="22"/>
      <c r="F28" s="135"/>
    </row>
    <row r="29" spans="1:6" ht="24.75" thickBot="1">
      <c r="A29" s="102" t="s">
        <v>387</v>
      </c>
      <c r="B29" s="95">
        <v>530</v>
      </c>
      <c r="C29" s="98"/>
      <c r="D29" s="98"/>
      <c r="E29" s="22"/>
      <c r="F29" s="135"/>
    </row>
    <row r="30" spans="1:6" ht="48.75" thickBot="1">
      <c r="A30" s="102" t="s">
        <v>388</v>
      </c>
      <c r="B30" s="100">
        <v>540</v>
      </c>
      <c r="C30" s="97"/>
      <c r="D30" s="97"/>
      <c r="E30" s="22"/>
      <c r="F30" s="135"/>
    </row>
    <row r="31" spans="1:6" ht="24.75" thickBot="1">
      <c r="A31" s="102" t="s">
        <v>389</v>
      </c>
      <c r="B31" s="95">
        <v>550</v>
      </c>
      <c r="C31" s="98"/>
      <c r="D31" s="98"/>
      <c r="E31" s="22"/>
      <c r="F31" s="135"/>
    </row>
    <row r="32" spans="1:6" ht="24.75" thickBot="1">
      <c r="A32" s="102" t="s">
        <v>390</v>
      </c>
      <c r="B32" s="95">
        <v>560</v>
      </c>
      <c r="C32" s="98"/>
      <c r="D32" s="98"/>
      <c r="E32" s="22"/>
      <c r="F32" s="135"/>
    </row>
    <row r="33" spans="1:6" ht="24.75" thickBot="1">
      <c r="A33" s="102" t="s">
        <v>391</v>
      </c>
      <c r="B33" s="95">
        <v>570</v>
      </c>
      <c r="C33" s="98">
        <v>12349509.4</v>
      </c>
      <c r="D33" s="98">
        <v>10869616.9</v>
      </c>
      <c r="E33" s="22"/>
      <c r="F33" s="135"/>
    </row>
    <row r="34" spans="1:6" ht="24.75" thickBot="1">
      <c r="A34" s="102" t="s">
        <v>392</v>
      </c>
      <c r="B34" s="95">
        <v>580</v>
      </c>
      <c r="C34" s="98"/>
      <c r="D34" s="98"/>
      <c r="E34" s="22"/>
      <c r="F34" s="135"/>
    </row>
    <row r="35" spans="1:6" ht="24.75" thickBot="1">
      <c r="A35" s="102" t="s">
        <v>393</v>
      </c>
      <c r="B35" s="95">
        <v>590</v>
      </c>
      <c r="C35" s="98"/>
      <c r="D35" s="98"/>
      <c r="E35" s="22"/>
      <c r="F35" s="135"/>
    </row>
    <row r="36" spans="1:6" ht="25.5" thickBot="1">
      <c r="A36" s="101" t="s">
        <v>430</v>
      </c>
      <c r="B36" s="86">
        <v>600</v>
      </c>
      <c r="C36" s="87">
        <f>C42+C44+C45+C46+C47+C48+C49+C50+C51+C52+C53+C54+C55+C56+C57</f>
        <v>83908013.5</v>
      </c>
      <c r="D36" s="87">
        <f>D42+D44+D45+D46+D47+D48+D49+D50+D51+D52+D53+D54+D55+D56+D57</f>
        <v>84843564.3</v>
      </c>
      <c r="E36" s="22"/>
      <c r="F36" s="135"/>
    </row>
    <row r="37" spans="1:6" ht="45">
      <c r="A37" s="29"/>
      <c r="B37" s="30" t="s">
        <v>415</v>
      </c>
      <c r="C37" s="31" t="s">
        <v>423</v>
      </c>
      <c r="D37" s="31" t="s">
        <v>424</v>
      </c>
      <c r="E37" s="22"/>
      <c r="F37" s="135"/>
    </row>
    <row r="38" spans="1:6" ht="45.75" thickBot="1">
      <c r="A38" s="32" t="s">
        <v>418</v>
      </c>
      <c r="B38" s="33" t="s">
        <v>419</v>
      </c>
      <c r="C38" s="34" t="s">
        <v>420</v>
      </c>
      <c r="D38" s="34" t="s">
        <v>421</v>
      </c>
      <c r="E38" s="22"/>
      <c r="F38" s="135"/>
    </row>
    <row r="39" spans="1:6" ht="15.75" thickBot="1">
      <c r="A39" s="103">
        <v>1</v>
      </c>
      <c r="B39" s="36">
        <v>2</v>
      </c>
      <c r="C39" s="37">
        <v>3</v>
      </c>
      <c r="D39" s="38">
        <v>4</v>
      </c>
      <c r="E39" s="22"/>
      <c r="F39" s="135"/>
    </row>
    <row r="40" spans="1:6" ht="48.75" thickBot="1">
      <c r="A40" s="102" t="s">
        <v>394</v>
      </c>
      <c r="B40" s="90">
        <v>601</v>
      </c>
      <c r="C40" s="96">
        <f>C42+C44+C46+C48+C49+C50+C51+C52+C53+C57</f>
        <v>21849356.200000003</v>
      </c>
      <c r="D40" s="96">
        <f>D42+D44+D46+D48+D49+D50+D51+D52+D53+D57</f>
        <v>23810454.000000004</v>
      </c>
      <c r="E40" s="137"/>
      <c r="F40" s="135"/>
    </row>
    <row r="41" spans="1:6" ht="24.75" thickBot="1">
      <c r="A41" s="102" t="s">
        <v>395</v>
      </c>
      <c r="B41" s="88">
        <v>602</v>
      </c>
      <c r="C41" s="98">
        <v>16314.8</v>
      </c>
      <c r="D41" s="98"/>
      <c r="E41" s="22"/>
      <c r="F41" s="135"/>
    </row>
    <row r="42" spans="1:6" ht="24.75" thickBot="1">
      <c r="A42" s="102" t="s">
        <v>396</v>
      </c>
      <c r="B42" s="88">
        <v>610</v>
      </c>
      <c r="C42" s="98">
        <v>7514999.8</v>
      </c>
      <c r="D42" s="98">
        <v>7018909.2</v>
      </c>
      <c r="E42" s="22"/>
      <c r="F42" s="135"/>
    </row>
    <row r="43" spans="1:6" ht="24.75" thickBot="1">
      <c r="A43" s="102" t="s">
        <v>397</v>
      </c>
      <c r="B43" s="88">
        <v>620</v>
      </c>
      <c r="C43" s="98"/>
      <c r="D43" s="98"/>
      <c r="E43" s="22"/>
      <c r="F43" s="135"/>
    </row>
    <row r="44" spans="1:6" ht="24.75" thickBot="1">
      <c r="A44" s="102" t="s">
        <v>398</v>
      </c>
      <c r="B44" s="88">
        <v>630</v>
      </c>
      <c r="C44" s="98"/>
      <c r="D44" s="98"/>
      <c r="E44" s="22"/>
      <c r="F44" s="135"/>
    </row>
    <row r="45" spans="1:6" ht="24.75" thickBot="1">
      <c r="A45" s="102" t="s">
        <v>399</v>
      </c>
      <c r="B45" s="88">
        <v>640</v>
      </c>
      <c r="C45" s="98"/>
      <c r="D45" s="98"/>
      <c r="E45" s="22"/>
      <c r="F45" s="135"/>
    </row>
    <row r="46" spans="1:6" ht="24.75" thickBot="1">
      <c r="A46" s="102" t="s">
        <v>400</v>
      </c>
      <c r="B46" s="90">
        <v>650</v>
      </c>
      <c r="C46" s="97"/>
      <c r="D46" s="97"/>
      <c r="E46" s="22"/>
      <c r="F46" s="135"/>
    </row>
    <row r="47" spans="1:6" ht="24.75" thickBot="1">
      <c r="A47" s="102" t="s">
        <v>401</v>
      </c>
      <c r="B47" s="88">
        <v>660</v>
      </c>
      <c r="C47" s="98"/>
      <c r="D47" s="98"/>
      <c r="E47" s="22"/>
      <c r="F47" s="135"/>
    </row>
    <row r="48" spans="1:6" ht="24.75" thickBot="1">
      <c r="A48" s="102" t="s">
        <v>402</v>
      </c>
      <c r="B48" s="88">
        <v>670</v>
      </c>
      <c r="C48" s="98">
        <v>7979559.5</v>
      </c>
      <c r="D48" s="98">
        <v>12849254.9</v>
      </c>
      <c r="E48" s="136"/>
      <c r="F48" s="135"/>
    </row>
    <row r="49" spans="1:6" ht="24.75" thickBot="1">
      <c r="A49" s="102" t="s">
        <v>403</v>
      </c>
      <c r="B49" s="88">
        <v>680</v>
      </c>
      <c r="C49" s="98">
        <v>453743</v>
      </c>
      <c r="D49" s="98">
        <v>291130.6</v>
      </c>
      <c r="E49" s="22"/>
      <c r="F49" s="135"/>
    </row>
    <row r="50" spans="1:6" ht="24.75" thickBot="1">
      <c r="A50" s="104" t="s">
        <v>404</v>
      </c>
      <c r="B50" s="95">
        <v>690</v>
      </c>
      <c r="C50" s="98"/>
      <c r="D50" s="98"/>
      <c r="E50" s="22"/>
      <c r="F50" s="135"/>
    </row>
    <row r="51" spans="1:6" ht="24.75" thickBot="1">
      <c r="A51" s="102" t="s">
        <v>407</v>
      </c>
      <c r="B51" s="95">
        <v>700</v>
      </c>
      <c r="C51" s="98">
        <v>1904017.6</v>
      </c>
      <c r="D51" s="98">
        <v>1495322</v>
      </c>
      <c r="E51" s="22"/>
      <c r="F51" s="135"/>
    </row>
    <row r="52" spans="1:6" ht="24.75" thickBot="1">
      <c r="A52" s="102" t="s">
        <v>405</v>
      </c>
      <c r="B52" s="95">
        <v>710</v>
      </c>
      <c r="C52" s="98">
        <v>53550</v>
      </c>
      <c r="D52" s="98">
        <v>52704.3</v>
      </c>
      <c r="E52" s="22"/>
      <c r="F52" s="135"/>
    </row>
    <row r="53" spans="1:6" ht="24.75" thickBot="1">
      <c r="A53" s="102" t="s">
        <v>406</v>
      </c>
      <c r="B53" s="95">
        <v>720</v>
      </c>
      <c r="C53" s="98">
        <v>629594.1</v>
      </c>
      <c r="D53" s="98">
        <v>691641</v>
      </c>
      <c r="E53" s="22"/>
      <c r="F53" s="135"/>
    </row>
    <row r="54" spans="1:6" ht="24.75" thickBot="1">
      <c r="A54" s="102" t="s">
        <v>408</v>
      </c>
      <c r="B54" s="95">
        <v>730</v>
      </c>
      <c r="C54" s="98">
        <v>34419000</v>
      </c>
      <c r="D54" s="98">
        <v>33169000</v>
      </c>
      <c r="E54" s="22"/>
      <c r="F54" s="135"/>
    </row>
    <row r="55" spans="1:6" ht="24.75" thickBot="1">
      <c r="A55" s="102" t="s">
        <v>409</v>
      </c>
      <c r="B55" s="95">
        <v>740</v>
      </c>
      <c r="C55" s="98">
        <v>27639657.3</v>
      </c>
      <c r="D55" s="98">
        <v>27864110.3</v>
      </c>
      <c r="E55" s="22"/>
      <c r="F55" s="135"/>
    </row>
    <row r="56" spans="1:6" ht="24.75" thickBot="1">
      <c r="A56" s="102" t="s">
        <v>410</v>
      </c>
      <c r="B56" s="95">
        <v>750</v>
      </c>
      <c r="C56" s="98"/>
      <c r="D56" s="98"/>
      <c r="E56" s="22"/>
      <c r="F56" s="135"/>
    </row>
    <row r="57" spans="1:6" ht="24.75" thickBot="1">
      <c r="A57" s="134" t="s">
        <v>411</v>
      </c>
      <c r="B57" s="95">
        <v>760</v>
      </c>
      <c r="C57" s="98">
        <v>3313892.2</v>
      </c>
      <c r="D57" s="98">
        <v>1411492</v>
      </c>
      <c r="E57" s="22"/>
      <c r="F57" s="135"/>
    </row>
    <row r="58" spans="1:6" ht="24.75" thickBot="1">
      <c r="A58" s="138" t="s">
        <v>412</v>
      </c>
      <c r="B58" s="140">
        <v>770</v>
      </c>
      <c r="C58" s="141">
        <f>C24+C36</f>
        <v>96257522.9</v>
      </c>
      <c r="D58" s="142">
        <f>D24+D36</f>
        <v>95713181.2</v>
      </c>
      <c r="E58" s="136"/>
      <c r="F58" s="135"/>
    </row>
    <row r="59" spans="1:6" ht="15.75" thickBot="1">
      <c r="A59" s="139" t="s">
        <v>431</v>
      </c>
      <c r="B59" s="143">
        <v>780</v>
      </c>
      <c r="C59" s="144">
        <f>C20+C58</f>
        <v>201101158.6</v>
      </c>
      <c r="D59" s="145">
        <f>D20+D58</f>
        <v>200945058.8</v>
      </c>
      <c r="E59" s="22"/>
      <c r="F59" s="135"/>
    </row>
    <row r="60" spans="3:5" ht="12.75">
      <c r="C60" s="45"/>
      <c r="D60" s="45"/>
      <c r="E60" s="135"/>
    </row>
    <row r="61" spans="3:5" ht="12.75">
      <c r="C61" s="45"/>
      <c r="D61" s="45"/>
      <c r="E61" s="135"/>
    </row>
    <row r="62" ht="12.75">
      <c r="E62" s="135"/>
    </row>
    <row r="63" spans="4:5" ht="12.75">
      <c r="D63" s="22"/>
      <c r="E63" s="135"/>
    </row>
    <row r="64" ht="12.75">
      <c r="E64" s="135"/>
    </row>
    <row r="65" ht="12.75">
      <c r="E65" s="135"/>
    </row>
    <row r="66" ht="12.75">
      <c r="E66" s="135"/>
    </row>
    <row r="67" ht="12.75">
      <c r="E67" s="135"/>
    </row>
    <row r="68" ht="12.75">
      <c r="E68" s="135"/>
    </row>
    <row r="69" ht="12.75">
      <c r="E69" s="135"/>
    </row>
    <row r="70" ht="12.75">
      <c r="E70" s="135"/>
    </row>
    <row r="71" ht="12.75">
      <c r="E71" s="135"/>
    </row>
    <row r="72" ht="12.75">
      <c r="E72" s="135"/>
    </row>
    <row r="73" ht="12.75">
      <c r="E73" s="135"/>
    </row>
    <row r="74" ht="12.75">
      <c r="E74" s="135"/>
    </row>
    <row r="75" ht="12.75">
      <c r="E75" s="135"/>
    </row>
    <row r="76" ht="12.75">
      <c r="E76" s="135"/>
    </row>
    <row r="77" ht="12.75">
      <c r="E77" s="135"/>
    </row>
    <row r="78" ht="12.75">
      <c r="E78" s="135"/>
    </row>
    <row r="79" ht="12.75">
      <c r="E79" s="135"/>
    </row>
    <row r="80" ht="12.75">
      <c r="E80" s="135"/>
    </row>
    <row r="81" ht="12.75">
      <c r="E81" s="135"/>
    </row>
    <row r="82" ht="12.75">
      <c r="E82" s="135"/>
    </row>
    <row r="83" ht="12.75">
      <c r="E83" s="135"/>
    </row>
  </sheetData>
  <sheetProtection/>
  <mergeCells count="34">
    <mergeCell ref="A18:A19"/>
    <mergeCell ref="A20:A21"/>
    <mergeCell ref="C18:C19"/>
    <mergeCell ref="D18:D19"/>
    <mergeCell ref="A10:A11"/>
    <mergeCell ref="A12:A13"/>
    <mergeCell ref="A14:A15"/>
    <mergeCell ref="A16:A17"/>
    <mergeCell ref="A8:A9"/>
    <mergeCell ref="B20:B21"/>
    <mergeCell ref="C20:C21"/>
    <mergeCell ref="D20:D21"/>
    <mergeCell ref="B12:B13"/>
    <mergeCell ref="C12:C13"/>
    <mergeCell ref="D12:D13"/>
    <mergeCell ref="B14:B15"/>
    <mergeCell ref="B10:B11"/>
    <mergeCell ref="C10:C11"/>
    <mergeCell ref="D10:D11"/>
    <mergeCell ref="B22:B23"/>
    <mergeCell ref="C22:C23"/>
    <mergeCell ref="D22:D23"/>
    <mergeCell ref="B16:B17"/>
    <mergeCell ref="C16:C17"/>
    <mergeCell ref="D16:D17"/>
    <mergeCell ref="B18:B19"/>
    <mergeCell ref="C14:C15"/>
    <mergeCell ref="D14:D15"/>
    <mergeCell ref="B5:B6"/>
    <mergeCell ref="C5:C6"/>
    <mergeCell ref="D5:D6"/>
    <mergeCell ref="B8:B9"/>
    <mergeCell ref="C8:C9"/>
    <mergeCell ref="D8:D9"/>
  </mergeCells>
  <printOptions/>
  <pageMargins left="0.56" right="0.21" top="0.34" bottom="0.4" header="0.25" footer="0.31"/>
  <pageSetup horizontalDpi="600" verticalDpi="600" orientation="portrait" paperSize="9" r:id="rId1"/>
  <rowBreaks count="1" manualBreakCount="1">
    <brk id="36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22">
      <selection activeCell="G1" sqref="G1:P16384"/>
    </sheetView>
  </sheetViews>
  <sheetFormatPr defaultColWidth="9.140625" defaultRowHeight="12.75"/>
  <cols>
    <col min="1" max="1" width="36.8515625" style="8" customWidth="1"/>
    <col min="2" max="2" width="9.421875" style="8" customWidth="1"/>
    <col min="3" max="3" width="12.7109375" style="8" customWidth="1"/>
    <col min="4" max="4" width="11.00390625" style="8" customWidth="1"/>
    <col min="5" max="5" width="13.140625" style="8" customWidth="1"/>
    <col min="6" max="6" width="11.57421875" style="8" customWidth="1"/>
    <col min="7" max="16384" width="9.140625" style="8" customWidth="1"/>
  </cols>
  <sheetData>
    <row r="1" spans="1:6" ht="38.25" customHeight="1">
      <c r="A1" s="403" t="s">
        <v>209</v>
      </c>
      <c r="B1" s="403" t="s">
        <v>210</v>
      </c>
      <c r="C1" s="405" t="s">
        <v>211</v>
      </c>
      <c r="D1" s="405"/>
      <c r="E1" s="405" t="s">
        <v>373</v>
      </c>
      <c r="F1" s="405"/>
    </row>
    <row r="2" spans="1:6" ht="68.25" customHeight="1">
      <c r="A2" s="403"/>
      <c r="B2" s="403"/>
      <c r="C2" s="10" t="s">
        <v>212</v>
      </c>
      <c r="D2" s="10" t="s">
        <v>213</v>
      </c>
      <c r="E2" s="10" t="s">
        <v>214</v>
      </c>
      <c r="F2" s="10" t="s">
        <v>213</v>
      </c>
    </row>
    <row r="3" spans="1:6" ht="13.5" thickBo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</row>
    <row r="4" spans="1:8" ht="34.5" thickBot="1">
      <c r="A4" s="117" t="s">
        <v>413</v>
      </c>
      <c r="B4" s="92">
        <v>10</v>
      </c>
      <c r="C4" s="105">
        <v>55679101.8</v>
      </c>
      <c r="D4" s="93" t="s">
        <v>208</v>
      </c>
      <c r="E4" s="105">
        <v>48337383.1</v>
      </c>
      <c r="F4" s="93" t="s">
        <v>208</v>
      </c>
      <c r="G4" s="135"/>
      <c r="H4" s="135"/>
    </row>
    <row r="5" spans="1:8" ht="45.75" thickBot="1">
      <c r="A5" s="117" t="s">
        <v>248</v>
      </c>
      <c r="B5" s="92">
        <v>20</v>
      </c>
      <c r="C5" s="93" t="s">
        <v>208</v>
      </c>
      <c r="D5" s="110">
        <v>41204569.4</v>
      </c>
      <c r="E5" s="93" t="s">
        <v>208</v>
      </c>
      <c r="F5" s="109">
        <v>39635414.6</v>
      </c>
      <c r="G5" s="135"/>
      <c r="H5" s="135"/>
    </row>
    <row r="6" spans="1:8" ht="45.75" thickBot="1">
      <c r="A6" s="117" t="s">
        <v>249</v>
      </c>
      <c r="B6" s="92">
        <v>30</v>
      </c>
      <c r="C6" s="105">
        <f>C4-D5</f>
        <v>14474532.399999999</v>
      </c>
      <c r="D6" s="93" t="s">
        <v>208</v>
      </c>
      <c r="E6" s="105">
        <f>E4-F5</f>
        <v>8701968.5</v>
      </c>
      <c r="F6" s="93" t="s">
        <v>208</v>
      </c>
      <c r="G6" s="135"/>
      <c r="H6" s="135"/>
    </row>
    <row r="7" spans="1:8" ht="45.75" thickBot="1">
      <c r="A7" s="118" t="s">
        <v>250</v>
      </c>
      <c r="B7" s="92">
        <v>40</v>
      </c>
      <c r="C7" s="93" t="s">
        <v>208</v>
      </c>
      <c r="D7" s="105">
        <f>D8+D9+D10</f>
        <v>7454853.1</v>
      </c>
      <c r="E7" s="93" t="s">
        <v>208</v>
      </c>
      <c r="F7" s="105">
        <f>F8+F9+F10</f>
        <v>7887475.5</v>
      </c>
      <c r="G7" s="135"/>
      <c r="H7" s="135"/>
    </row>
    <row r="8" spans="1:8" ht="23.25" thickBot="1">
      <c r="A8" s="117" t="s">
        <v>251</v>
      </c>
      <c r="B8" s="92">
        <v>50</v>
      </c>
      <c r="C8" s="93" t="s">
        <v>208</v>
      </c>
      <c r="D8" s="106">
        <v>557381.1</v>
      </c>
      <c r="E8" s="93" t="s">
        <v>208</v>
      </c>
      <c r="F8" s="106">
        <v>503736.5</v>
      </c>
      <c r="G8" s="135"/>
      <c r="H8" s="135"/>
    </row>
    <row r="9" spans="1:8" ht="23.25" thickBot="1">
      <c r="A9" s="117" t="s">
        <v>252</v>
      </c>
      <c r="B9" s="92">
        <v>60</v>
      </c>
      <c r="C9" s="93" t="s">
        <v>208</v>
      </c>
      <c r="D9" s="106">
        <v>2152037.9</v>
      </c>
      <c r="E9" s="93" t="s">
        <v>208</v>
      </c>
      <c r="F9" s="107">
        <v>2474357.7</v>
      </c>
      <c r="G9" s="135"/>
      <c r="H9" s="135"/>
    </row>
    <row r="10" spans="1:8" ht="23.25" thickBot="1">
      <c r="A10" s="117" t="s">
        <v>253</v>
      </c>
      <c r="B10" s="92">
        <v>70</v>
      </c>
      <c r="C10" s="93" t="s">
        <v>208</v>
      </c>
      <c r="D10" s="108">
        <v>4745434.1</v>
      </c>
      <c r="E10" s="93" t="s">
        <v>208</v>
      </c>
      <c r="F10" s="106">
        <v>4909381.3</v>
      </c>
      <c r="G10" s="135"/>
      <c r="H10" s="135"/>
    </row>
    <row r="11" spans="1:8" ht="45.75" thickBot="1">
      <c r="A11" s="117" t="s">
        <v>254</v>
      </c>
      <c r="B11" s="92">
        <v>80</v>
      </c>
      <c r="C11" s="93" t="s">
        <v>208</v>
      </c>
      <c r="D11" s="109"/>
      <c r="E11" s="93" t="s">
        <v>208</v>
      </c>
      <c r="F11" s="109"/>
      <c r="G11" s="135"/>
      <c r="H11" s="135"/>
    </row>
    <row r="12" spans="1:8" ht="23.25" thickBot="1">
      <c r="A12" s="117" t="s">
        <v>255</v>
      </c>
      <c r="B12" s="92">
        <v>90</v>
      </c>
      <c r="C12" s="106">
        <v>151110.8</v>
      </c>
      <c r="D12" s="93" t="s">
        <v>208</v>
      </c>
      <c r="E12" s="106">
        <v>463642</v>
      </c>
      <c r="F12" s="93" t="s">
        <v>208</v>
      </c>
      <c r="G12" s="135"/>
      <c r="H12" s="135"/>
    </row>
    <row r="13" spans="1:8" ht="45.75" thickBot="1">
      <c r="A13" s="117" t="s">
        <v>256</v>
      </c>
      <c r="B13" s="92">
        <v>100</v>
      </c>
      <c r="C13" s="111">
        <f>C6-D7+C12</f>
        <v>7170790.099999999</v>
      </c>
      <c r="D13" s="93" t="s">
        <v>208</v>
      </c>
      <c r="E13" s="111">
        <f>E6-F7+E12</f>
        <v>1278135</v>
      </c>
      <c r="F13" s="93" t="s">
        <v>208</v>
      </c>
      <c r="G13" s="135"/>
      <c r="H13" s="135"/>
    </row>
    <row r="14" spans="1:8" ht="45.75" thickBot="1">
      <c r="A14" s="117" t="s">
        <v>257</v>
      </c>
      <c r="B14" s="92">
        <v>110</v>
      </c>
      <c r="C14" s="106">
        <f>C15+C16+C17+C18</f>
        <v>173273.9</v>
      </c>
      <c r="D14" s="93" t="s">
        <v>208</v>
      </c>
      <c r="E14" s="106">
        <f>E15+E16+E17+E18+E19</f>
        <v>243468.8</v>
      </c>
      <c r="F14" s="93" t="s">
        <v>208</v>
      </c>
      <c r="G14" s="135"/>
      <c r="H14" s="135"/>
    </row>
    <row r="15" spans="1:8" ht="23.25" thickBot="1">
      <c r="A15" s="117" t="s">
        <v>258</v>
      </c>
      <c r="B15" s="92">
        <v>120</v>
      </c>
      <c r="C15" s="93"/>
      <c r="D15" s="93" t="s">
        <v>208</v>
      </c>
      <c r="E15" s="93"/>
      <c r="F15" s="93" t="s">
        <v>208</v>
      </c>
      <c r="G15" s="135"/>
      <c r="H15" s="135"/>
    </row>
    <row r="16" spans="1:8" ht="23.25" thickBot="1">
      <c r="A16" s="117" t="s">
        <v>259</v>
      </c>
      <c r="B16" s="92">
        <v>130</v>
      </c>
      <c r="C16" s="93"/>
      <c r="D16" s="93" t="s">
        <v>208</v>
      </c>
      <c r="E16" s="93"/>
      <c r="F16" s="93" t="s">
        <v>208</v>
      </c>
      <c r="G16" s="135"/>
      <c r="H16" s="135"/>
    </row>
    <row r="17" spans="1:8" ht="23.25" thickBot="1">
      <c r="A17" s="117" t="s">
        <v>260</v>
      </c>
      <c r="B17" s="92">
        <v>140</v>
      </c>
      <c r="C17" s="93"/>
      <c r="D17" s="93" t="s">
        <v>208</v>
      </c>
      <c r="E17" s="93"/>
      <c r="F17" s="93" t="s">
        <v>208</v>
      </c>
      <c r="G17" s="135"/>
      <c r="H17" s="135"/>
    </row>
    <row r="18" spans="1:8" ht="23.25" thickBot="1">
      <c r="A18" s="118" t="s">
        <v>261</v>
      </c>
      <c r="B18" s="115">
        <v>150</v>
      </c>
      <c r="C18" s="106">
        <v>173273.9</v>
      </c>
      <c r="D18" s="93"/>
      <c r="E18" s="109">
        <v>243468.8</v>
      </c>
      <c r="F18" s="93" t="s">
        <v>208</v>
      </c>
      <c r="G18" s="135"/>
      <c r="H18" s="135"/>
    </row>
    <row r="19" spans="1:8" ht="23.25" thickBot="1">
      <c r="A19" s="117" t="s">
        <v>262</v>
      </c>
      <c r="B19" s="115">
        <v>160</v>
      </c>
      <c r="C19" s="114"/>
      <c r="D19" s="114"/>
      <c r="E19" s="114"/>
      <c r="F19" s="114"/>
      <c r="G19" s="135"/>
      <c r="H19" s="135"/>
    </row>
    <row r="20" spans="1:8" ht="45.75" thickBot="1">
      <c r="A20" s="117" t="s">
        <v>263</v>
      </c>
      <c r="B20" s="115">
        <v>170</v>
      </c>
      <c r="C20" s="93" t="s">
        <v>208</v>
      </c>
      <c r="D20" s="111">
        <f>D21+D23</f>
        <v>1400815.9</v>
      </c>
      <c r="E20" s="93" t="s">
        <v>208</v>
      </c>
      <c r="F20" s="111">
        <f>F21+F23</f>
        <v>905466.1</v>
      </c>
      <c r="G20" s="135"/>
      <c r="H20" s="135"/>
    </row>
    <row r="21" spans="1:8" ht="23.25" thickBot="1">
      <c r="A21" s="117" t="s">
        <v>264</v>
      </c>
      <c r="B21" s="115">
        <v>180</v>
      </c>
      <c r="C21" s="93" t="s">
        <v>208</v>
      </c>
      <c r="D21" s="106">
        <v>614764.2</v>
      </c>
      <c r="E21" s="93" t="s">
        <v>208</v>
      </c>
      <c r="F21" s="106">
        <v>401393.3</v>
      </c>
      <c r="G21" s="135"/>
      <c r="H21" s="135"/>
    </row>
    <row r="22" spans="1:8" ht="45.75" thickBot="1">
      <c r="A22" s="123" t="s">
        <v>265</v>
      </c>
      <c r="B22" s="115">
        <v>190</v>
      </c>
      <c r="C22" s="93" t="s">
        <v>208</v>
      </c>
      <c r="D22" s="114"/>
      <c r="E22" s="93" t="s">
        <v>208</v>
      </c>
      <c r="F22" s="114"/>
      <c r="G22" s="135"/>
      <c r="H22" s="135"/>
    </row>
    <row r="23" spans="1:8" ht="23.25" thickBot="1">
      <c r="A23" s="124" t="s">
        <v>266</v>
      </c>
      <c r="B23" s="125">
        <v>200</v>
      </c>
      <c r="C23" s="126" t="s">
        <v>208</v>
      </c>
      <c r="D23" s="127">
        <v>786051.7</v>
      </c>
      <c r="E23" s="126" t="s">
        <v>208</v>
      </c>
      <c r="F23" s="128">
        <v>504072.8</v>
      </c>
      <c r="G23" s="135"/>
      <c r="H23" s="135"/>
    </row>
    <row r="24" spans="1:8" ht="23.25" thickBot="1">
      <c r="A24" s="117" t="s">
        <v>267</v>
      </c>
      <c r="B24" s="119">
        <v>210</v>
      </c>
      <c r="C24" s="133" t="s">
        <v>208</v>
      </c>
      <c r="D24" s="121"/>
      <c r="E24" s="133" t="s">
        <v>208</v>
      </c>
      <c r="F24" s="121"/>
      <c r="G24" s="135"/>
      <c r="H24" s="135"/>
    </row>
    <row r="25" spans="1:8" ht="45.75" thickBot="1">
      <c r="A25" s="117" t="s">
        <v>268</v>
      </c>
      <c r="B25" s="115">
        <v>220</v>
      </c>
      <c r="C25" s="111">
        <f>C13+C14-D20</f>
        <v>5943248.1</v>
      </c>
      <c r="D25" s="93" t="s">
        <v>208</v>
      </c>
      <c r="E25" s="111">
        <f>E13+E14-F20</f>
        <v>616137.7000000001</v>
      </c>
      <c r="F25" s="93" t="s">
        <v>208</v>
      </c>
      <c r="G25" s="135"/>
      <c r="H25" s="135"/>
    </row>
    <row r="26" spans="1:8" ht="23.25" thickBot="1">
      <c r="A26" s="117" t="s">
        <v>269</v>
      </c>
      <c r="B26" s="115">
        <v>230</v>
      </c>
      <c r="C26" s="114"/>
      <c r="D26" s="114"/>
      <c r="E26" s="114"/>
      <c r="F26" s="114"/>
      <c r="G26" s="135"/>
      <c r="H26" s="135"/>
    </row>
    <row r="27" spans="1:8" ht="45.75" thickBot="1">
      <c r="A27" s="117" t="s">
        <v>270</v>
      </c>
      <c r="B27" s="115">
        <v>240</v>
      </c>
      <c r="C27" s="106">
        <f>C25+C26-D26</f>
        <v>5943248.1</v>
      </c>
      <c r="D27" s="93" t="s">
        <v>208</v>
      </c>
      <c r="E27" s="106">
        <f>E25-E26-F26</f>
        <v>616137.7000000001</v>
      </c>
      <c r="F27" s="93" t="s">
        <v>208</v>
      </c>
      <c r="G27" s="135"/>
      <c r="H27" s="135"/>
    </row>
    <row r="28" spans="1:8" ht="23.25" thickBot="1">
      <c r="A28" s="117" t="s">
        <v>271</v>
      </c>
      <c r="B28" s="115">
        <v>250</v>
      </c>
      <c r="C28" s="93" t="s">
        <v>208</v>
      </c>
      <c r="D28" s="109">
        <v>498029.8</v>
      </c>
      <c r="E28" s="93" t="s">
        <v>208</v>
      </c>
      <c r="F28" s="106">
        <v>194135.6</v>
      </c>
      <c r="G28" s="135"/>
      <c r="H28" s="135"/>
    </row>
    <row r="29" spans="1:8" ht="23.25" thickBot="1">
      <c r="A29" s="117" t="s">
        <v>272</v>
      </c>
      <c r="B29" s="115">
        <v>260</v>
      </c>
      <c r="C29" s="93" t="s">
        <v>208</v>
      </c>
      <c r="D29" s="109">
        <v>435617.5</v>
      </c>
      <c r="E29" s="93" t="s">
        <v>208</v>
      </c>
      <c r="F29" s="106">
        <v>33760.2</v>
      </c>
      <c r="G29" s="135"/>
      <c r="H29" s="135"/>
    </row>
    <row r="30" spans="1:8" ht="45.75" thickBot="1">
      <c r="A30" s="117" t="s">
        <v>273</v>
      </c>
      <c r="B30" s="119">
        <v>270</v>
      </c>
      <c r="C30" s="120">
        <f>C27-D29-D28</f>
        <v>5009600.8</v>
      </c>
      <c r="D30" s="121"/>
      <c r="E30" s="120">
        <f>E27-F28-F29</f>
        <v>388241.9000000001</v>
      </c>
      <c r="F30" s="122"/>
      <c r="G30" s="135"/>
      <c r="H30" s="135"/>
    </row>
    <row r="31" spans="1:6" ht="12.75">
      <c r="A31" s="12"/>
      <c r="B31" s="13"/>
      <c r="C31" s="14"/>
      <c r="D31" s="14"/>
      <c r="E31" s="14"/>
      <c r="F31" s="14"/>
    </row>
    <row r="32" spans="1:6" ht="12.75">
      <c r="A32" s="12"/>
      <c r="B32" s="13"/>
      <c r="C32" s="14"/>
      <c r="D32" s="14"/>
      <c r="E32" s="14"/>
      <c r="F32" s="14"/>
    </row>
    <row r="34" spans="1:6" ht="18" customHeight="1">
      <c r="A34" s="404" t="s">
        <v>231</v>
      </c>
      <c r="B34" s="404"/>
      <c r="C34" s="404"/>
      <c r="D34" s="404"/>
      <c r="E34" s="404"/>
      <c r="F34" s="404"/>
    </row>
    <row r="35" spans="1:6" ht="19.5" customHeight="1">
      <c r="A35" s="404" t="s">
        <v>215</v>
      </c>
      <c r="B35" s="404"/>
      <c r="C35" s="404"/>
      <c r="D35" s="404"/>
      <c r="E35" s="404"/>
      <c r="F35" s="404"/>
    </row>
    <row r="36" spans="1:6" ht="13.5" thickBot="1">
      <c r="A36" s="11"/>
      <c r="B36" s="11"/>
      <c r="C36" s="11"/>
      <c r="D36" s="11"/>
      <c r="E36" s="11"/>
      <c r="F36" s="11"/>
    </row>
    <row r="37" spans="1:6" ht="22.5">
      <c r="A37" s="4" t="s">
        <v>414</v>
      </c>
      <c r="B37" s="5" t="s">
        <v>415</v>
      </c>
      <c r="C37" s="406" t="s">
        <v>460</v>
      </c>
      <c r="D37" s="407"/>
      <c r="E37" s="406" t="s">
        <v>461</v>
      </c>
      <c r="F37" s="408"/>
    </row>
    <row r="38" spans="1:6" ht="13.5" thickBot="1">
      <c r="A38" s="6" t="s">
        <v>418</v>
      </c>
      <c r="B38" s="7" t="s">
        <v>462</v>
      </c>
      <c r="C38" s="409" t="s">
        <v>463</v>
      </c>
      <c r="D38" s="410"/>
      <c r="E38" s="409" t="s">
        <v>203</v>
      </c>
      <c r="F38" s="411"/>
    </row>
    <row r="39" spans="1:6" ht="13.5" thickBot="1">
      <c r="A39" s="1">
        <v>1</v>
      </c>
      <c r="B39" s="3">
        <v>2</v>
      </c>
      <c r="C39" s="412">
        <v>3</v>
      </c>
      <c r="D39" s="413"/>
      <c r="E39" s="412">
        <v>4</v>
      </c>
      <c r="F39" s="413"/>
    </row>
    <row r="40" spans="1:6" ht="34.5" thickBot="1">
      <c r="A40" s="17" t="s">
        <v>227</v>
      </c>
      <c r="B40" s="112">
        <v>280</v>
      </c>
      <c r="C40" s="401">
        <v>194135.6</v>
      </c>
      <c r="D40" s="402"/>
      <c r="E40" s="401">
        <v>381600</v>
      </c>
      <c r="F40" s="402"/>
    </row>
    <row r="41" spans="1:6" ht="34.5" thickBot="1">
      <c r="A41" s="17" t="s">
        <v>228</v>
      </c>
      <c r="B41" s="112">
        <v>290</v>
      </c>
      <c r="C41" s="401">
        <v>746319.6</v>
      </c>
      <c r="D41" s="402"/>
      <c r="E41" s="401">
        <v>461011.2</v>
      </c>
      <c r="F41" s="402"/>
    </row>
    <row r="42" spans="1:6" ht="45.75" thickBot="1">
      <c r="A42" s="17" t="s">
        <v>229</v>
      </c>
      <c r="B42" s="112">
        <v>291</v>
      </c>
      <c r="C42" s="401">
        <v>52193.9</v>
      </c>
      <c r="D42" s="402"/>
      <c r="E42" s="401">
        <v>30941.2</v>
      </c>
      <c r="F42" s="402"/>
    </row>
    <row r="43" spans="1:6" ht="45.75" thickBot="1">
      <c r="A43" s="17" t="s">
        <v>230</v>
      </c>
      <c r="B43" s="112">
        <v>300</v>
      </c>
      <c r="C43" s="401">
        <v>33760.2</v>
      </c>
      <c r="D43" s="402"/>
      <c r="E43" s="401">
        <v>33760.2</v>
      </c>
      <c r="F43" s="402"/>
    </row>
    <row r="44" spans="1:6" ht="23.25" thickBot="1">
      <c r="A44" s="17" t="s">
        <v>232</v>
      </c>
      <c r="B44" s="112">
        <v>310</v>
      </c>
      <c r="C44" s="401">
        <v>-2791849.3</v>
      </c>
      <c r="D44" s="402"/>
      <c r="E44" s="401"/>
      <c r="F44" s="402"/>
    </row>
    <row r="45" spans="1:6" ht="13.5" thickBot="1">
      <c r="A45" s="17" t="s">
        <v>204</v>
      </c>
      <c r="B45" s="112">
        <v>320</v>
      </c>
      <c r="C45" s="401"/>
      <c r="D45" s="402"/>
      <c r="E45" s="401"/>
      <c r="F45" s="402"/>
    </row>
    <row r="46" spans="1:6" ht="34.5" thickBot="1">
      <c r="A46" s="17" t="s">
        <v>233</v>
      </c>
      <c r="B46" s="112">
        <v>330</v>
      </c>
      <c r="C46" s="401"/>
      <c r="D46" s="402"/>
      <c r="E46" s="401"/>
      <c r="F46" s="402"/>
    </row>
    <row r="47" spans="1:6" ht="23.25" thickBot="1">
      <c r="A47" s="17" t="s">
        <v>234</v>
      </c>
      <c r="B47" s="112">
        <v>340</v>
      </c>
      <c r="C47" s="401">
        <v>54094.7</v>
      </c>
      <c r="D47" s="402"/>
      <c r="E47" s="401">
        <v>34750</v>
      </c>
      <c r="F47" s="402"/>
    </row>
    <row r="48" spans="1:6" ht="34.5" thickBot="1">
      <c r="A48" s="17" t="s">
        <v>235</v>
      </c>
      <c r="B48" s="112">
        <v>350</v>
      </c>
      <c r="C48" s="414">
        <v>118208.8</v>
      </c>
      <c r="D48" s="415"/>
      <c r="E48" s="401">
        <v>118208.8</v>
      </c>
      <c r="F48" s="402"/>
    </row>
    <row r="49" spans="1:6" ht="23.25" thickBot="1">
      <c r="A49" s="2" t="s">
        <v>236</v>
      </c>
      <c r="B49" s="112">
        <v>360</v>
      </c>
      <c r="C49" s="414">
        <v>335104.5</v>
      </c>
      <c r="D49" s="415"/>
      <c r="E49" s="401">
        <v>335105</v>
      </c>
      <c r="F49" s="402"/>
    </row>
    <row r="50" spans="1:6" ht="23.25" thickBot="1">
      <c r="A50" s="17" t="s">
        <v>237</v>
      </c>
      <c r="B50" s="112">
        <v>370</v>
      </c>
      <c r="C50" s="401"/>
      <c r="D50" s="402"/>
      <c r="E50" s="401"/>
      <c r="F50" s="402"/>
    </row>
    <row r="51" spans="1:6" ht="23.25" thickBot="1">
      <c r="A51" s="17" t="s">
        <v>238</v>
      </c>
      <c r="B51" s="116">
        <v>380</v>
      </c>
      <c r="C51" s="414"/>
      <c r="D51" s="415"/>
      <c r="E51" s="414"/>
      <c r="F51" s="415"/>
    </row>
    <row r="52" ht="13.5" thickBot="1"/>
    <row r="53" spans="1:6" ht="23.25" thickBot="1">
      <c r="A53" s="17" t="s">
        <v>239</v>
      </c>
      <c r="B53" s="113">
        <v>390</v>
      </c>
      <c r="C53" s="401"/>
      <c r="D53" s="402"/>
      <c r="E53" s="401"/>
      <c r="F53" s="402"/>
    </row>
    <row r="54" spans="1:6" ht="23.25" thickBot="1">
      <c r="A54" s="17" t="s">
        <v>240</v>
      </c>
      <c r="B54" s="112">
        <v>400</v>
      </c>
      <c r="C54" s="401"/>
      <c r="D54" s="402"/>
      <c r="E54" s="401"/>
      <c r="F54" s="402"/>
    </row>
    <row r="55" spans="1:6" ht="34.5" thickBot="1">
      <c r="A55" s="16" t="s">
        <v>241</v>
      </c>
      <c r="B55" s="112">
        <v>410</v>
      </c>
      <c r="C55" s="414">
        <v>678234.9</v>
      </c>
      <c r="D55" s="415"/>
      <c r="E55" s="401">
        <v>373857.8</v>
      </c>
      <c r="F55" s="402"/>
    </row>
    <row r="56" spans="1:6" ht="45.75" thickBot="1">
      <c r="A56" s="17" t="s">
        <v>242</v>
      </c>
      <c r="B56" s="112">
        <v>420</v>
      </c>
      <c r="C56" s="414">
        <v>775125.6</v>
      </c>
      <c r="D56" s="415"/>
      <c r="E56" s="401">
        <v>427266</v>
      </c>
      <c r="F56" s="402"/>
    </row>
    <row r="57" spans="1:6" ht="45.75" thickBot="1">
      <c r="A57" s="17" t="s">
        <v>243</v>
      </c>
      <c r="B57" s="112">
        <v>430</v>
      </c>
      <c r="C57" s="414">
        <v>242226.8</v>
      </c>
      <c r="D57" s="415"/>
      <c r="E57" s="401">
        <v>133520.6</v>
      </c>
      <c r="F57" s="402"/>
    </row>
    <row r="58" spans="1:6" ht="23.25" thickBot="1">
      <c r="A58" s="17" t="s">
        <v>244</v>
      </c>
      <c r="B58" s="112">
        <v>440</v>
      </c>
      <c r="C58" s="401">
        <v>1439997.9</v>
      </c>
      <c r="D58" s="402"/>
      <c r="E58" s="401">
        <v>865922.7</v>
      </c>
      <c r="F58" s="402"/>
    </row>
    <row r="59" spans="1:6" ht="23.25" thickBot="1">
      <c r="A59" s="17" t="s">
        <v>245</v>
      </c>
      <c r="B59" s="112">
        <v>450</v>
      </c>
      <c r="C59" s="401"/>
      <c r="D59" s="402"/>
      <c r="E59" s="401"/>
      <c r="F59" s="402"/>
    </row>
    <row r="60" spans="1:6" ht="23.25" thickBot="1">
      <c r="A60" s="17" t="s">
        <v>246</v>
      </c>
      <c r="B60" s="112">
        <v>460</v>
      </c>
      <c r="C60" s="401"/>
      <c r="D60" s="402"/>
      <c r="E60" s="401"/>
      <c r="F60" s="402"/>
    </row>
    <row r="61" spans="1:6" ht="45.75" thickBot="1">
      <c r="A61" s="17" t="s">
        <v>247</v>
      </c>
      <c r="B61" s="116">
        <v>470</v>
      </c>
      <c r="C61" s="401"/>
      <c r="D61" s="402"/>
      <c r="E61" s="401"/>
      <c r="F61" s="402"/>
    </row>
    <row r="62" spans="1:6" ht="23.25" thickBot="1">
      <c r="A62" s="16" t="s">
        <v>205</v>
      </c>
      <c r="B62" s="15">
        <v>480</v>
      </c>
      <c r="C62" s="414">
        <f>C40+C41+C43+C44+C47+C48+C49+C50+C51+C53+C54+C55+C56+C57+C58+C59+C60</f>
        <v>1825359.3</v>
      </c>
      <c r="D62" s="415"/>
      <c r="E62" s="414">
        <f>E40+E41+E43+E44+E47+E48+E49+E50+E51+E53+E54+E55+E56+E57+E58+E59+E60</f>
        <v>3165002.3</v>
      </c>
      <c r="F62" s="415"/>
    </row>
    <row r="63" ht="12.75"/>
    <row r="66" ht="12.75">
      <c r="A66" s="8" t="s">
        <v>216</v>
      </c>
    </row>
    <row r="67" ht="12.75">
      <c r="E67" s="46"/>
    </row>
    <row r="69" ht="12.75">
      <c r="A69" s="8" t="s">
        <v>217</v>
      </c>
    </row>
    <row r="71" ht="12.75">
      <c r="A71" s="8" t="s">
        <v>218</v>
      </c>
    </row>
  </sheetData>
  <sheetProtection/>
  <mergeCells count="56">
    <mergeCell ref="C62:D62"/>
    <mergeCell ref="E62:F62"/>
    <mergeCell ref="C59:D59"/>
    <mergeCell ref="E59:F59"/>
    <mergeCell ref="C61:D61"/>
    <mergeCell ref="E61:F61"/>
    <mergeCell ref="C60:D60"/>
    <mergeCell ref="E60:F60"/>
    <mergeCell ref="C58:D58"/>
    <mergeCell ref="E58:F58"/>
    <mergeCell ref="C53:D53"/>
    <mergeCell ref="E53:F53"/>
    <mergeCell ref="C54:D54"/>
    <mergeCell ref="E54:F54"/>
    <mergeCell ref="C55:D55"/>
    <mergeCell ref="E55:F55"/>
    <mergeCell ref="E56:F56"/>
    <mergeCell ref="E46:F46"/>
    <mergeCell ref="E47:F47"/>
    <mergeCell ref="C51:D51"/>
    <mergeCell ref="E51:F51"/>
    <mergeCell ref="C57:D57"/>
    <mergeCell ref="E57:F57"/>
    <mergeCell ref="C49:D49"/>
    <mergeCell ref="E49:F49"/>
    <mergeCell ref="C50:D50"/>
    <mergeCell ref="E50:F50"/>
    <mergeCell ref="E48:F48"/>
    <mergeCell ref="C56:D56"/>
    <mergeCell ref="C41:D41"/>
    <mergeCell ref="C44:D44"/>
    <mergeCell ref="C45:D45"/>
    <mergeCell ref="C46:D46"/>
    <mergeCell ref="C47:D47"/>
    <mergeCell ref="C48:D48"/>
    <mergeCell ref="E44:F44"/>
    <mergeCell ref="E45:F45"/>
    <mergeCell ref="C37:D37"/>
    <mergeCell ref="E37:F37"/>
    <mergeCell ref="C38:D38"/>
    <mergeCell ref="E38:F38"/>
    <mergeCell ref="C39:D39"/>
    <mergeCell ref="E39:F39"/>
    <mergeCell ref="A1:A2"/>
    <mergeCell ref="B1:B2"/>
    <mergeCell ref="A34:F34"/>
    <mergeCell ref="A35:F35"/>
    <mergeCell ref="C1:D1"/>
    <mergeCell ref="E1:F1"/>
    <mergeCell ref="E42:F42"/>
    <mergeCell ref="C43:D43"/>
    <mergeCell ref="E43:F43"/>
    <mergeCell ref="C40:D40"/>
    <mergeCell ref="E40:F40"/>
    <mergeCell ref="E41:F41"/>
    <mergeCell ref="C42:D42"/>
  </mergeCells>
  <printOptions/>
  <pageMargins left="0.75" right="0.38" top="0.58" bottom="0.42" header="0.43" footer="0.24"/>
  <pageSetup horizontalDpi="600" verticalDpi="600" orientation="portrait" paperSize="9" scale="96" r:id="rId1"/>
  <rowBreaks count="2" manualBreakCount="2">
    <brk id="23" max="5" man="1"/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view="pageBreakPreview" zoomScale="75" zoomScaleSheetLayoutView="75" zoomScalePageLayoutView="0" workbookViewId="0" topLeftCell="A21">
      <selection activeCell="BP27" sqref="BP27"/>
    </sheetView>
  </sheetViews>
  <sheetFormatPr defaultColWidth="9.140625" defaultRowHeight="12.75"/>
  <cols>
    <col min="1" max="1" width="2.8515625" style="170" customWidth="1"/>
    <col min="2" max="35" width="1.421875" style="171" customWidth="1"/>
    <col min="36" max="36" width="0.85546875" style="171" customWidth="1"/>
    <col min="37" max="37" width="1.421875" style="171" customWidth="1"/>
    <col min="38" max="38" width="1.1484375" style="171" customWidth="1"/>
    <col min="39" max="39" width="0.85546875" style="171" customWidth="1"/>
    <col min="40" max="47" width="1.421875" style="171" customWidth="1"/>
    <col min="48" max="48" width="2.140625" style="171" customWidth="1"/>
    <col min="49" max="49" width="1.421875" style="171" customWidth="1"/>
    <col min="50" max="50" width="1.57421875" style="171" customWidth="1"/>
    <col min="51" max="51" width="1.421875" style="171" customWidth="1"/>
    <col min="52" max="52" width="1.8515625" style="171" customWidth="1"/>
    <col min="53" max="53" width="1.57421875" style="171" customWidth="1"/>
    <col min="54" max="60" width="1.421875" style="171" customWidth="1"/>
    <col min="61" max="61" width="1.7109375" style="171" customWidth="1"/>
    <col min="62" max="62" width="2.00390625" style="171" customWidth="1"/>
    <col min="63" max="66" width="9.140625" style="173" customWidth="1"/>
    <col min="67" max="16384" width="9.140625" style="171" customWidth="1"/>
  </cols>
  <sheetData>
    <row r="1" spans="1:66" ht="11.25" customHeight="1">
      <c r="A1" s="230" t="s">
        <v>414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2"/>
      <c r="AH1" s="257" t="s">
        <v>107</v>
      </c>
      <c r="AI1" s="258"/>
      <c r="AJ1" s="258"/>
      <c r="AK1" s="258"/>
      <c r="AL1" s="258"/>
      <c r="AM1" s="258"/>
      <c r="AN1" s="258"/>
      <c r="AO1" s="258"/>
      <c r="AP1" s="258"/>
      <c r="AQ1" s="258"/>
      <c r="AR1" s="259"/>
      <c r="AS1" s="257" t="s">
        <v>108</v>
      </c>
      <c r="AT1" s="258"/>
      <c r="AU1" s="258"/>
      <c r="AV1" s="258"/>
      <c r="AW1" s="258"/>
      <c r="AX1" s="258"/>
      <c r="AY1" s="258"/>
      <c r="AZ1" s="258"/>
      <c r="BA1" s="259"/>
      <c r="BB1" s="257" t="s">
        <v>109</v>
      </c>
      <c r="BC1" s="258"/>
      <c r="BD1" s="258"/>
      <c r="BE1" s="258"/>
      <c r="BF1" s="258"/>
      <c r="BG1" s="258"/>
      <c r="BH1" s="258"/>
      <c r="BI1" s="258"/>
      <c r="BJ1" s="259"/>
      <c r="BK1" s="171"/>
      <c r="BL1" s="171"/>
      <c r="BM1" s="171"/>
      <c r="BN1" s="171"/>
    </row>
    <row r="2" spans="1:66" ht="11.25" customHeight="1">
      <c r="A2" s="233" t="s">
        <v>110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34"/>
      <c r="AH2" s="260" t="s">
        <v>462</v>
      </c>
      <c r="AI2" s="261"/>
      <c r="AJ2" s="261"/>
      <c r="AK2" s="261"/>
      <c r="AL2" s="261"/>
      <c r="AM2" s="261"/>
      <c r="AN2" s="261"/>
      <c r="AO2" s="261"/>
      <c r="AP2" s="261"/>
      <c r="AQ2" s="261"/>
      <c r="AR2" s="262"/>
      <c r="AS2" s="260" t="s">
        <v>111</v>
      </c>
      <c r="AT2" s="261"/>
      <c r="AU2" s="261"/>
      <c r="AV2" s="261"/>
      <c r="AW2" s="261"/>
      <c r="AX2" s="261"/>
      <c r="AY2" s="261"/>
      <c r="AZ2" s="261"/>
      <c r="BA2" s="262"/>
      <c r="BB2" s="260" t="s">
        <v>112</v>
      </c>
      <c r="BC2" s="261"/>
      <c r="BD2" s="261"/>
      <c r="BE2" s="261"/>
      <c r="BF2" s="261"/>
      <c r="BG2" s="261"/>
      <c r="BH2" s="261"/>
      <c r="BI2" s="261"/>
      <c r="BJ2" s="262"/>
      <c r="BK2" s="171"/>
      <c r="BL2" s="171"/>
      <c r="BM2" s="171"/>
      <c r="BN2" s="171"/>
    </row>
    <row r="3" spans="1:66" ht="13.5" customHeight="1">
      <c r="A3" s="263">
        <v>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5"/>
      <c r="AH3" s="264">
        <v>2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5"/>
      <c r="AS3" s="266">
        <v>3</v>
      </c>
      <c r="AT3" s="266"/>
      <c r="AU3" s="266"/>
      <c r="AV3" s="266"/>
      <c r="AW3" s="266"/>
      <c r="AX3" s="266"/>
      <c r="AY3" s="266"/>
      <c r="AZ3" s="266"/>
      <c r="BA3" s="266"/>
      <c r="BB3" s="266">
        <v>4</v>
      </c>
      <c r="BC3" s="266"/>
      <c r="BD3" s="266"/>
      <c r="BE3" s="266"/>
      <c r="BF3" s="266"/>
      <c r="BG3" s="266"/>
      <c r="BH3" s="266"/>
      <c r="BI3" s="266"/>
      <c r="BJ3" s="266"/>
      <c r="BK3" s="171"/>
      <c r="BL3" s="171"/>
      <c r="BM3" s="171"/>
      <c r="BN3" s="171"/>
    </row>
    <row r="4" spans="1:66" s="189" customFormat="1" ht="9.75" customHeight="1">
      <c r="A4" s="254" t="s">
        <v>159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6"/>
      <c r="AH4" s="248">
        <v>200</v>
      </c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8"/>
      <c r="AT4" s="249"/>
      <c r="AU4" s="249"/>
      <c r="AV4" s="249"/>
      <c r="AW4" s="249"/>
      <c r="AX4" s="249"/>
      <c r="AY4" s="249"/>
      <c r="AZ4" s="249"/>
      <c r="BA4" s="252"/>
      <c r="BB4" s="249">
        <v>15104841</v>
      </c>
      <c r="BC4" s="249"/>
      <c r="BD4" s="249"/>
      <c r="BE4" s="249"/>
      <c r="BF4" s="249"/>
      <c r="BG4" s="249"/>
      <c r="BH4" s="249"/>
      <c r="BI4" s="249"/>
      <c r="BJ4" s="252"/>
      <c r="BK4" s="188"/>
      <c r="BL4" s="188"/>
      <c r="BM4" s="188"/>
      <c r="BN4" s="188"/>
    </row>
    <row r="5" spans="1:66" s="189" customFormat="1" ht="9.75" customHeight="1">
      <c r="A5" s="281" t="s">
        <v>160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3"/>
      <c r="AH5" s="250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0"/>
      <c r="AT5" s="251"/>
      <c r="AU5" s="251"/>
      <c r="AV5" s="251"/>
      <c r="AW5" s="251"/>
      <c r="AX5" s="251"/>
      <c r="AY5" s="251"/>
      <c r="AZ5" s="251"/>
      <c r="BA5" s="253"/>
      <c r="BB5" s="251"/>
      <c r="BC5" s="251"/>
      <c r="BD5" s="251"/>
      <c r="BE5" s="251"/>
      <c r="BF5" s="251"/>
      <c r="BG5" s="251"/>
      <c r="BH5" s="251"/>
      <c r="BI5" s="251"/>
      <c r="BJ5" s="253"/>
      <c r="BK5" s="188"/>
      <c r="BL5" s="188"/>
      <c r="BM5" s="188"/>
      <c r="BN5" s="188"/>
    </row>
    <row r="6" spans="1:66" s="189" customFormat="1" ht="9.75" customHeight="1">
      <c r="A6" s="254" t="s">
        <v>161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6"/>
      <c r="AH6" s="248">
        <v>210</v>
      </c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8"/>
      <c r="AT6" s="249"/>
      <c r="AU6" s="249"/>
      <c r="AV6" s="249"/>
      <c r="AW6" s="249"/>
      <c r="AX6" s="249"/>
      <c r="AY6" s="249"/>
      <c r="AZ6" s="249"/>
      <c r="BA6" s="252"/>
      <c r="BB6" s="249">
        <v>17718967</v>
      </c>
      <c r="BC6" s="249"/>
      <c r="BD6" s="249"/>
      <c r="BE6" s="249"/>
      <c r="BF6" s="249"/>
      <c r="BG6" s="249"/>
      <c r="BH6" s="249"/>
      <c r="BI6" s="249"/>
      <c r="BJ6" s="252"/>
      <c r="BK6" s="188"/>
      <c r="BL6" s="188"/>
      <c r="BM6" s="188"/>
      <c r="BN6" s="188"/>
    </row>
    <row r="7" spans="1:66" s="189" customFormat="1" ht="9.75" customHeight="1">
      <c r="A7" s="281" t="s">
        <v>162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3"/>
      <c r="AH7" s="250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0"/>
      <c r="AT7" s="251"/>
      <c r="AU7" s="251"/>
      <c r="AV7" s="251"/>
      <c r="AW7" s="251"/>
      <c r="AX7" s="251"/>
      <c r="AY7" s="251"/>
      <c r="AZ7" s="251"/>
      <c r="BA7" s="253"/>
      <c r="BB7" s="251"/>
      <c r="BC7" s="251"/>
      <c r="BD7" s="251"/>
      <c r="BE7" s="251"/>
      <c r="BF7" s="251"/>
      <c r="BG7" s="251"/>
      <c r="BH7" s="251"/>
      <c r="BI7" s="251"/>
      <c r="BJ7" s="253"/>
      <c r="BK7" s="188"/>
      <c r="BL7" s="188"/>
      <c r="BM7" s="188"/>
      <c r="BN7" s="188"/>
    </row>
    <row r="8" spans="1:66" s="189" customFormat="1" ht="24" customHeight="1">
      <c r="A8" s="284" t="s">
        <v>163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6"/>
      <c r="AH8" s="248">
        <v>220</v>
      </c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8">
        <v>8252839.6</v>
      </c>
      <c r="AT8" s="249"/>
      <c r="AU8" s="249"/>
      <c r="AV8" s="249"/>
      <c r="AW8" s="249"/>
      <c r="AX8" s="249"/>
      <c r="AY8" s="249"/>
      <c r="AZ8" s="249"/>
      <c r="BA8" s="252"/>
      <c r="BB8" s="249"/>
      <c r="BC8" s="249"/>
      <c r="BD8" s="249"/>
      <c r="BE8" s="249"/>
      <c r="BF8" s="249"/>
      <c r="BG8" s="249"/>
      <c r="BH8" s="249"/>
      <c r="BI8" s="249"/>
      <c r="BJ8" s="252"/>
      <c r="BK8" s="188"/>
      <c r="BL8" s="188"/>
      <c r="BM8" s="188"/>
      <c r="BN8" s="188"/>
    </row>
    <row r="9" spans="1:66" s="191" customFormat="1" ht="24" customHeight="1">
      <c r="A9" s="267" t="s">
        <v>164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9"/>
      <c r="AH9" s="250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0"/>
      <c r="AT9" s="251"/>
      <c r="AU9" s="251"/>
      <c r="AV9" s="251"/>
      <c r="AW9" s="251"/>
      <c r="AX9" s="251"/>
      <c r="AY9" s="251"/>
      <c r="AZ9" s="251"/>
      <c r="BA9" s="253"/>
      <c r="BB9" s="251"/>
      <c r="BC9" s="251"/>
      <c r="BD9" s="251"/>
      <c r="BE9" s="251"/>
      <c r="BF9" s="251"/>
      <c r="BG9" s="251"/>
      <c r="BH9" s="251"/>
      <c r="BI9" s="251"/>
      <c r="BJ9" s="253"/>
      <c r="BK9" s="190"/>
      <c r="BL9" s="190"/>
      <c r="BM9" s="190"/>
      <c r="BN9" s="190"/>
    </row>
    <row r="10" spans="1:66" s="191" customFormat="1" ht="24" customHeight="1">
      <c r="A10" s="284" t="s">
        <v>165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6"/>
      <c r="AH10" s="245">
        <v>221</v>
      </c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5"/>
      <c r="AT10" s="241"/>
      <c r="AU10" s="241"/>
      <c r="AV10" s="241"/>
      <c r="AW10" s="241"/>
      <c r="AX10" s="241"/>
      <c r="AY10" s="241"/>
      <c r="AZ10" s="241"/>
      <c r="BA10" s="242"/>
      <c r="BB10" s="241"/>
      <c r="BC10" s="241"/>
      <c r="BD10" s="241"/>
      <c r="BE10" s="241"/>
      <c r="BF10" s="241"/>
      <c r="BG10" s="241"/>
      <c r="BH10" s="241"/>
      <c r="BI10" s="241"/>
      <c r="BJ10" s="242"/>
      <c r="BK10" s="190"/>
      <c r="BL10" s="190"/>
      <c r="BM10" s="190"/>
      <c r="BN10" s="190"/>
    </row>
    <row r="11" spans="1:66" s="191" customFormat="1" ht="23.25" customHeight="1">
      <c r="A11" s="267" t="s">
        <v>166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9"/>
      <c r="AH11" s="246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6"/>
      <c r="AT11" s="243"/>
      <c r="AU11" s="243"/>
      <c r="AV11" s="243"/>
      <c r="AW11" s="243"/>
      <c r="AX11" s="243"/>
      <c r="AY11" s="243"/>
      <c r="AZ11" s="243"/>
      <c r="BA11" s="244"/>
      <c r="BB11" s="243"/>
      <c r="BC11" s="243"/>
      <c r="BD11" s="243"/>
      <c r="BE11" s="243"/>
      <c r="BF11" s="243"/>
      <c r="BG11" s="243"/>
      <c r="BH11" s="243"/>
      <c r="BI11" s="243"/>
      <c r="BJ11" s="244"/>
      <c r="BK11" s="190"/>
      <c r="BL11" s="190"/>
      <c r="BM11" s="190"/>
      <c r="BN11" s="190"/>
    </row>
    <row r="12" spans="1:66" s="191" customFormat="1" ht="9.75" customHeight="1">
      <c r="A12" s="284" t="s">
        <v>167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6"/>
      <c r="AH12" s="245">
        <v>230</v>
      </c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5">
        <v>13258470.1</v>
      </c>
      <c r="AT12" s="241"/>
      <c r="AU12" s="241"/>
      <c r="AV12" s="241"/>
      <c r="AW12" s="241"/>
      <c r="AX12" s="241"/>
      <c r="AY12" s="241"/>
      <c r="AZ12" s="241"/>
      <c r="BA12" s="242"/>
      <c r="BB12" s="241"/>
      <c r="BC12" s="241"/>
      <c r="BD12" s="241"/>
      <c r="BE12" s="241"/>
      <c r="BF12" s="241"/>
      <c r="BG12" s="241"/>
      <c r="BH12" s="241"/>
      <c r="BI12" s="241"/>
      <c r="BJ12" s="242"/>
      <c r="BK12" s="190"/>
      <c r="BL12" s="190"/>
      <c r="BM12" s="190"/>
      <c r="BN12" s="190"/>
    </row>
    <row r="13" spans="1:66" s="191" customFormat="1" ht="9.75" customHeight="1">
      <c r="A13" s="267" t="s">
        <v>168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9"/>
      <c r="AH13" s="246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6"/>
      <c r="AT13" s="243"/>
      <c r="AU13" s="243"/>
      <c r="AV13" s="243"/>
      <c r="AW13" s="243"/>
      <c r="AX13" s="243"/>
      <c r="AY13" s="243"/>
      <c r="AZ13" s="243"/>
      <c r="BA13" s="244"/>
      <c r="BB13" s="243"/>
      <c r="BC13" s="243"/>
      <c r="BD13" s="243"/>
      <c r="BE13" s="243"/>
      <c r="BF13" s="243"/>
      <c r="BG13" s="243"/>
      <c r="BH13" s="243"/>
      <c r="BI13" s="243"/>
      <c r="BJ13" s="244"/>
      <c r="BK13" s="190"/>
      <c r="BL13" s="190"/>
      <c r="BM13" s="190"/>
      <c r="BN13" s="190"/>
    </row>
    <row r="14" spans="1:66" s="191" customFormat="1" ht="9.75" customHeight="1">
      <c r="A14" s="284" t="s">
        <v>169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6"/>
      <c r="AH14" s="245">
        <v>240</v>
      </c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7">
        <f>'актив 2014'!D49</f>
        <v>6017791.7</v>
      </c>
      <c r="AT14" s="241"/>
      <c r="AU14" s="241"/>
      <c r="AV14" s="241"/>
      <c r="AW14" s="241"/>
      <c r="AX14" s="241"/>
      <c r="AY14" s="241"/>
      <c r="AZ14" s="241"/>
      <c r="BA14" s="242"/>
      <c r="BB14" s="241"/>
      <c r="BC14" s="241"/>
      <c r="BD14" s="241"/>
      <c r="BE14" s="241"/>
      <c r="BF14" s="241"/>
      <c r="BG14" s="241"/>
      <c r="BH14" s="241"/>
      <c r="BI14" s="241"/>
      <c r="BJ14" s="242"/>
      <c r="BK14" s="190"/>
      <c r="BL14" s="190"/>
      <c r="BM14" s="190"/>
      <c r="BN14" s="190"/>
    </row>
    <row r="15" spans="1:66" s="191" customFormat="1" ht="9.75" customHeight="1">
      <c r="A15" s="267" t="s">
        <v>170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9"/>
      <c r="AH15" s="246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6"/>
      <c r="AT15" s="243"/>
      <c r="AU15" s="243"/>
      <c r="AV15" s="243"/>
      <c r="AW15" s="243"/>
      <c r="AX15" s="243"/>
      <c r="AY15" s="243"/>
      <c r="AZ15" s="243"/>
      <c r="BA15" s="244"/>
      <c r="BB15" s="243"/>
      <c r="BC15" s="243"/>
      <c r="BD15" s="243"/>
      <c r="BE15" s="243"/>
      <c r="BF15" s="243"/>
      <c r="BG15" s="243"/>
      <c r="BH15" s="243"/>
      <c r="BI15" s="243"/>
      <c r="BJ15" s="244"/>
      <c r="BK15" s="190"/>
      <c r="BL15" s="190"/>
      <c r="BM15" s="190"/>
      <c r="BN15" s="190"/>
    </row>
    <row r="18" spans="1:62" ht="24.75" customHeight="1">
      <c r="A18" s="270" t="s">
        <v>171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</row>
    <row r="19" spans="1:62" ht="18.75" customHeight="1">
      <c r="A19" s="272" t="s">
        <v>172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</row>
    <row r="20" spans="1:62" ht="15">
      <c r="A20" s="272" t="s">
        <v>173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</row>
    <row r="21" spans="1:62" ht="15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</row>
    <row r="22" spans="1:66" ht="11.25" customHeight="1">
      <c r="A22" s="230" t="s">
        <v>414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2"/>
      <c r="AH22" s="257" t="s">
        <v>107</v>
      </c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9"/>
      <c r="AW22" s="275" t="s">
        <v>174</v>
      </c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6"/>
      <c r="BK22" s="171"/>
      <c r="BL22" s="171"/>
      <c r="BM22" s="171"/>
      <c r="BN22" s="171"/>
    </row>
    <row r="23" spans="1:66" ht="11.25" customHeight="1">
      <c r="A23" s="233" t="s">
        <v>110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34"/>
      <c r="AH23" s="260" t="s">
        <v>462</v>
      </c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2"/>
      <c r="AW23" s="277" t="s">
        <v>175</v>
      </c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8"/>
      <c r="BK23" s="171"/>
      <c r="BL23" s="171"/>
      <c r="BM23" s="171"/>
      <c r="BN23" s="171"/>
    </row>
    <row r="24" spans="1:66" ht="13.5" customHeight="1">
      <c r="A24" s="263">
        <v>1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5"/>
      <c r="AH24" s="263">
        <v>2</v>
      </c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5"/>
      <c r="AW24" s="264">
        <v>3</v>
      </c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5"/>
      <c r="BK24" s="171"/>
      <c r="BL24" s="171"/>
      <c r="BM24" s="171"/>
      <c r="BN24" s="171"/>
    </row>
    <row r="25" spans="1:62" ht="12" customHeight="1">
      <c r="A25" s="279" t="s">
        <v>176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30">
        <v>250</v>
      </c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2"/>
      <c r="AW25" s="231">
        <v>2032466.8</v>
      </c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2"/>
    </row>
    <row r="26" spans="1:62" ht="12" customHeight="1">
      <c r="A26" s="273" t="s">
        <v>177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33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34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34"/>
    </row>
    <row r="27" spans="1:62" ht="27" customHeight="1">
      <c r="A27" s="228" t="s">
        <v>178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30">
        <v>260</v>
      </c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2"/>
      <c r="AW27" s="231">
        <v>133744996.1</v>
      </c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2"/>
    </row>
    <row r="28" spans="1:62" ht="25.5" customHeight="1">
      <c r="A28" s="239" t="s">
        <v>179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33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34"/>
    </row>
    <row r="29" spans="1:62" ht="12" customHeight="1">
      <c r="A29" s="228" t="s">
        <v>180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30">
        <v>261</v>
      </c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2"/>
      <c r="AW29" s="231">
        <v>81055499</v>
      </c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2"/>
    </row>
    <row r="30" spans="1:62" ht="12" customHeight="1">
      <c r="A30" s="239" t="s">
        <v>181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33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34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34"/>
    </row>
    <row r="31" spans="1:62" ht="12" customHeight="1">
      <c r="A31" s="228" t="s">
        <v>182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30">
        <v>262</v>
      </c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2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2"/>
    </row>
    <row r="32" spans="1:62" ht="12" customHeight="1">
      <c r="A32" s="239" t="s">
        <v>183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33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34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34"/>
    </row>
    <row r="33" spans="1:62" ht="12" customHeight="1">
      <c r="A33" s="228" t="s">
        <v>184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30">
        <v>263</v>
      </c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2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2"/>
    </row>
    <row r="34" spans="1:62" ht="12" customHeight="1">
      <c r="A34" s="239" t="s">
        <v>185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33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34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34"/>
    </row>
    <row r="35" spans="1:62" ht="12" customHeight="1">
      <c r="A35" s="228" t="s">
        <v>186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30">
        <v>264</v>
      </c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2"/>
      <c r="AW35" s="231">
        <v>52689497.1</v>
      </c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2"/>
    </row>
    <row r="36" spans="1:62" ht="12" customHeight="1">
      <c r="A36" s="239" t="s">
        <v>187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33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34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34"/>
    </row>
    <row r="37" spans="1:62" ht="24.75" customHeight="1">
      <c r="A37" s="228" t="s">
        <v>188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30">
        <v>270</v>
      </c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2"/>
      <c r="AW37" s="231">
        <v>135341656.2</v>
      </c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2"/>
    </row>
    <row r="38" spans="1:62" ht="25.5" customHeight="1">
      <c r="A38" s="239" t="s">
        <v>189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33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34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34"/>
    </row>
    <row r="39" spans="1:62" ht="12" customHeight="1">
      <c r="A39" s="228" t="s">
        <v>190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30">
        <v>271</v>
      </c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  <c r="AW39" s="231">
        <v>78310973.2</v>
      </c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2"/>
    </row>
    <row r="40" spans="1:62" ht="12" customHeight="1">
      <c r="A40" s="239" t="s">
        <v>191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33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34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34"/>
    </row>
    <row r="41" spans="1:62" ht="12" customHeight="1">
      <c r="A41" s="228" t="s">
        <v>192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30">
        <v>272</v>
      </c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2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2"/>
    </row>
    <row r="42" spans="1:62" ht="12" customHeight="1">
      <c r="A42" s="239" t="s">
        <v>193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33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34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34"/>
    </row>
    <row r="43" spans="1:62" ht="12" customHeight="1">
      <c r="A43" s="228" t="s">
        <v>194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30">
        <v>273</v>
      </c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2"/>
      <c r="AW43" s="231">
        <v>57030683</v>
      </c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2"/>
    </row>
    <row r="44" spans="1:62" ht="12" customHeight="1">
      <c r="A44" s="239" t="s">
        <v>195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33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34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34"/>
    </row>
    <row r="45" spans="1:62" ht="24" customHeight="1">
      <c r="A45" s="228" t="s">
        <v>196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30">
        <v>280</v>
      </c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2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2"/>
    </row>
    <row r="46" spans="1:62" ht="24" customHeight="1">
      <c r="A46" s="239" t="s">
        <v>197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33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34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34"/>
    </row>
    <row r="47" spans="1:62" ht="12" customHeight="1">
      <c r="A47" s="228" t="s">
        <v>198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30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2"/>
      <c r="AW47" s="235">
        <f>AW25+AW27-AW37</f>
        <v>435806.7000000179</v>
      </c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6"/>
    </row>
    <row r="48" spans="1:62" ht="12" customHeight="1">
      <c r="A48" s="239" t="s">
        <v>199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33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34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8"/>
    </row>
    <row r="50" spans="1:62" ht="15">
      <c r="A50" s="170" t="s">
        <v>371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N50" s="171" t="s">
        <v>372</v>
      </c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40" ht="15">
      <c r="A51" s="170" t="s">
        <v>216</v>
      </c>
      <c r="AN51" s="171" t="s">
        <v>217</v>
      </c>
    </row>
    <row r="52" spans="1:62" ht="15">
      <c r="A52" s="227">
        <v>21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</row>
  </sheetData>
  <sheetProtection/>
  <mergeCells count="106">
    <mergeCell ref="A15:AG15"/>
    <mergeCell ref="A7:AG7"/>
    <mergeCell ref="A14:AG14"/>
    <mergeCell ref="A5:AG5"/>
    <mergeCell ref="A6:AG6"/>
    <mergeCell ref="A12:AG12"/>
    <mergeCell ref="A10:AG10"/>
    <mergeCell ref="A11:AG11"/>
    <mergeCell ref="A8:AG8"/>
    <mergeCell ref="A26:AG26"/>
    <mergeCell ref="AW22:BJ22"/>
    <mergeCell ref="AH23:AV23"/>
    <mergeCell ref="AW23:BJ23"/>
    <mergeCell ref="A22:AG22"/>
    <mergeCell ref="AH22:AV22"/>
    <mergeCell ref="A23:AG23"/>
    <mergeCell ref="A24:AG24"/>
    <mergeCell ref="A25:AG25"/>
    <mergeCell ref="AW25:BJ26"/>
    <mergeCell ref="AS10:BA11"/>
    <mergeCell ref="BB10:BJ11"/>
    <mergeCell ref="A29:AG29"/>
    <mergeCell ref="A27:AG27"/>
    <mergeCell ref="A28:AG28"/>
    <mergeCell ref="A13:AG13"/>
    <mergeCell ref="A18:BJ18"/>
    <mergeCell ref="A19:BJ19"/>
    <mergeCell ref="A20:BJ20"/>
    <mergeCell ref="A21:BJ21"/>
    <mergeCell ref="AH10:AR11"/>
    <mergeCell ref="A9:AG9"/>
    <mergeCell ref="A31:AG31"/>
    <mergeCell ref="A30:AG30"/>
    <mergeCell ref="AH31:AV32"/>
    <mergeCell ref="AH12:AR13"/>
    <mergeCell ref="AS12:BA13"/>
    <mergeCell ref="AH24:AV24"/>
    <mergeCell ref="AW24:BJ24"/>
    <mergeCell ref="AH25:AV26"/>
    <mergeCell ref="AS2:BA2"/>
    <mergeCell ref="BB2:BJ2"/>
    <mergeCell ref="A3:AG3"/>
    <mergeCell ref="AH3:AR3"/>
    <mergeCell ref="AS3:BA3"/>
    <mergeCell ref="BB3:BJ3"/>
    <mergeCell ref="A4:AG4"/>
    <mergeCell ref="AH4:AR5"/>
    <mergeCell ref="AS4:BA5"/>
    <mergeCell ref="BB4:BJ5"/>
    <mergeCell ref="A1:AG1"/>
    <mergeCell ref="AH1:AR1"/>
    <mergeCell ref="AS1:BA1"/>
    <mergeCell ref="BB1:BJ1"/>
    <mergeCell ref="A2:AG2"/>
    <mergeCell ref="AH2:AR2"/>
    <mergeCell ref="BB12:BJ13"/>
    <mergeCell ref="AH14:AR15"/>
    <mergeCell ref="AS14:BA15"/>
    <mergeCell ref="BB14:BJ15"/>
    <mergeCell ref="AH6:AR7"/>
    <mergeCell ref="AS6:BA7"/>
    <mergeCell ref="BB6:BJ7"/>
    <mergeCell ref="AH8:AR9"/>
    <mergeCell ref="AS8:BA9"/>
    <mergeCell ref="BB8:BJ9"/>
    <mergeCell ref="A33:AG33"/>
    <mergeCell ref="AH33:AV34"/>
    <mergeCell ref="AW33:BJ34"/>
    <mergeCell ref="A34:AG34"/>
    <mergeCell ref="AH27:AV28"/>
    <mergeCell ref="AW27:BJ28"/>
    <mergeCell ref="AH29:AV30"/>
    <mergeCell ref="AW29:BJ30"/>
    <mergeCell ref="AW31:BJ32"/>
    <mergeCell ref="A32:AG32"/>
    <mergeCell ref="A37:AG37"/>
    <mergeCell ref="AH37:AV38"/>
    <mergeCell ref="AW37:BJ38"/>
    <mergeCell ref="A38:AG38"/>
    <mergeCell ref="A35:AG35"/>
    <mergeCell ref="AH35:AV36"/>
    <mergeCell ref="AW35:BJ36"/>
    <mergeCell ref="A36:AG36"/>
    <mergeCell ref="A41:AG41"/>
    <mergeCell ref="AH41:AV42"/>
    <mergeCell ref="AW41:BJ42"/>
    <mergeCell ref="A42:AG42"/>
    <mergeCell ref="A39:AG39"/>
    <mergeCell ref="AH39:AV40"/>
    <mergeCell ref="AW39:BJ40"/>
    <mergeCell ref="A40:AG40"/>
    <mergeCell ref="A45:AG45"/>
    <mergeCell ref="AH45:AV46"/>
    <mergeCell ref="AW45:BJ46"/>
    <mergeCell ref="A46:AG46"/>
    <mergeCell ref="A43:AG43"/>
    <mergeCell ref="AH43:AV44"/>
    <mergeCell ref="AW43:BJ44"/>
    <mergeCell ref="A44:AG44"/>
    <mergeCell ref="E50:AI50"/>
    <mergeCell ref="AW50:BJ50"/>
    <mergeCell ref="A52:BJ52"/>
    <mergeCell ref="A47:AG47"/>
    <mergeCell ref="AH47:AV48"/>
    <mergeCell ref="AW47:BJ48"/>
    <mergeCell ref="A48:AG48"/>
  </mergeCells>
  <printOptions/>
  <pageMargins left="0.3937007874015748" right="0.3937007874015748" top="0.7086614173228347" bottom="0.7086614173228347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50"/>
  <sheetViews>
    <sheetView view="pageBreakPreview" zoomScale="75" zoomScaleSheetLayoutView="75" zoomScalePageLayoutView="0" workbookViewId="0" topLeftCell="A1">
      <selection activeCell="BB44" sqref="BB44:BJ45"/>
    </sheetView>
  </sheetViews>
  <sheetFormatPr defaultColWidth="9.140625" defaultRowHeight="12.75"/>
  <cols>
    <col min="1" max="1" width="2.8515625" style="170" customWidth="1"/>
    <col min="2" max="35" width="1.421875" style="171" customWidth="1"/>
    <col min="36" max="36" width="0.85546875" style="171" customWidth="1"/>
    <col min="37" max="37" width="1.421875" style="171" customWidth="1"/>
    <col min="38" max="38" width="1.1484375" style="171" customWidth="1"/>
    <col min="39" max="39" width="0.85546875" style="171" customWidth="1"/>
    <col min="40" max="47" width="1.421875" style="171" customWidth="1"/>
    <col min="48" max="48" width="2.140625" style="171" customWidth="1"/>
    <col min="49" max="49" width="1.421875" style="171" customWidth="1"/>
    <col min="50" max="50" width="1.57421875" style="171" customWidth="1"/>
    <col min="51" max="51" width="1.421875" style="171" customWidth="1"/>
    <col min="52" max="52" width="1.8515625" style="171" customWidth="1"/>
    <col min="53" max="53" width="1.57421875" style="171" customWidth="1"/>
    <col min="54" max="60" width="1.421875" style="171" customWidth="1"/>
    <col min="61" max="61" width="1.7109375" style="171" customWidth="1"/>
    <col min="62" max="62" width="2.00390625" style="171" customWidth="1"/>
    <col min="63" max="66" width="9.140625" style="173" customWidth="1"/>
    <col min="67" max="16384" width="9.140625" style="171" customWidth="1"/>
  </cols>
  <sheetData>
    <row r="1" spans="1:66" ht="11.25" customHeight="1">
      <c r="A1" s="230" t="s">
        <v>414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2"/>
      <c r="AH1" s="257" t="s">
        <v>107</v>
      </c>
      <c r="AI1" s="258"/>
      <c r="AJ1" s="258"/>
      <c r="AK1" s="258"/>
      <c r="AL1" s="258"/>
      <c r="AM1" s="258"/>
      <c r="AN1" s="258"/>
      <c r="AO1" s="258"/>
      <c r="AP1" s="258"/>
      <c r="AQ1" s="258"/>
      <c r="AR1" s="259"/>
      <c r="AS1" s="257" t="s">
        <v>108</v>
      </c>
      <c r="AT1" s="258"/>
      <c r="AU1" s="258"/>
      <c r="AV1" s="258"/>
      <c r="AW1" s="258"/>
      <c r="AX1" s="258"/>
      <c r="AY1" s="258"/>
      <c r="AZ1" s="258"/>
      <c r="BA1" s="259"/>
      <c r="BB1" s="257" t="s">
        <v>109</v>
      </c>
      <c r="BC1" s="258"/>
      <c r="BD1" s="258"/>
      <c r="BE1" s="258"/>
      <c r="BF1" s="258"/>
      <c r="BG1" s="258"/>
      <c r="BH1" s="258"/>
      <c r="BI1" s="258"/>
      <c r="BJ1" s="259"/>
      <c r="BK1" s="171"/>
      <c r="BL1" s="171"/>
      <c r="BM1" s="171"/>
      <c r="BN1" s="171"/>
    </row>
    <row r="2" spans="1:66" ht="11.25" customHeight="1">
      <c r="A2" s="233" t="s">
        <v>110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34"/>
      <c r="AH2" s="260" t="s">
        <v>462</v>
      </c>
      <c r="AI2" s="261"/>
      <c r="AJ2" s="261"/>
      <c r="AK2" s="261"/>
      <c r="AL2" s="261"/>
      <c r="AM2" s="261"/>
      <c r="AN2" s="261"/>
      <c r="AO2" s="261"/>
      <c r="AP2" s="261"/>
      <c r="AQ2" s="261"/>
      <c r="AR2" s="262"/>
      <c r="AS2" s="260" t="s">
        <v>111</v>
      </c>
      <c r="AT2" s="261"/>
      <c r="AU2" s="261"/>
      <c r="AV2" s="261"/>
      <c r="AW2" s="261"/>
      <c r="AX2" s="261"/>
      <c r="AY2" s="261"/>
      <c r="AZ2" s="261"/>
      <c r="BA2" s="262"/>
      <c r="BB2" s="260" t="s">
        <v>112</v>
      </c>
      <c r="BC2" s="261"/>
      <c r="BD2" s="261"/>
      <c r="BE2" s="261"/>
      <c r="BF2" s="261"/>
      <c r="BG2" s="261"/>
      <c r="BH2" s="261"/>
      <c r="BI2" s="261"/>
      <c r="BJ2" s="262"/>
      <c r="BK2" s="171"/>
      <c r="BL2" s="171"/>
      <c r="BM2" s="171"/>
      <c r="BN2" s="171"/>
    </row>
    <row r="3" spans="1:66" ht="13.5" customHeight="1">
      <c r="A3" s="263">
        <v>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5"/>
      <c r="AH3" s="264">
        <v>2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5"/>
      <c r="AS3" s="266">
        <v>3</v>
      </c>
      <c r="AT3" s="266"/>
      <c r="AU3" s="266"/>
      <c r="AV3" s="266"/>
      <c r="AW3" s="266"/>
      <c r="AX3" s="266"/>
      <c r="AY3" s="266"/>
      <c r="AZ3" s="266"/>
      <c r="BA3" s="266"/>
      <c r="BB3" s="266">
        <v>4</v>
      </c>
      <c r="BC3" s="266"/>
      <c r="BD3" s="266"/>
      <c r="BE3" s="266"/>
      <c r="BF3" s="266"/>
      <c r="BG3" s="266"/>
      <c r="BH3" s="266"/>
      <c r="BI3" s="266"/>
      <c r="BJ3" s="266"/>
      <c r="BK3" s="171"/>
      <c r="BL3" s="171"/>
      <c r="BM3" s="171"/>
      <c r="BN3" s="171"/>
    </row>
    <row r="4" spans="1:66" s="189" customFormat="1" ht="9.75" customHeight="1">
      <c r="A4" s="299" t="s">
        <v>113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1"/>
      <c r="AH4" s="230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0"/>
      <c r="AT4" s="231"/>
      <c r="AU4" s="231"/>
      <c r="AV4" s="231"/>
      <c r="AW4" s="231"/>
      <c r="AX4" s="231"/>
      <c r="AY4" s="231"/>
      <c r="AZ4" s="231"/>
      <c r="BA4" s="232"/>
      <c r="BB4" s="231"/>
      <c r="BC4" s="231"/>
      <c r="BD4" s="231"/>
      <c r="BE4" s="231"/>
      <c r="BF4" s="231"/>
      <c r="BG4" s="231"/>
      <c r="BH4" s="231"/>
      <c r="BI4" s="231"/>
      <c r="BJ4" s="232"/>
      <c r="BK4" s="188"/>
      <c r="BL4" s="188"/>
      <c r="BM4" s="188"/>
      <c r="BN4" s="188"/>
    </row>
    <row r="5" spans="1:66" s="189" customFormat="1" ht="9.75" customHeight="1">
      <c r="A5" s="302" t="s">
        <v>114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4"/>
      <c r="AH5" s="233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33"/>
      <c r="AT5" s="226"/>
      <c r="AU5" s="226"/>
      <c r="AV5" s="226"/>
      <c r="AW5" s="226"/>
      <c r="AX5" s="226"/>
      <c r="AY5" s="226"/>
      <c r="AZ5" s="226"/>
      <c r="BA5" s="234"/>
      <c r="BB5" s="226"/>
      <c r="BC5" s="226"/>
      <c r="BD5" s="226"/>
      <c r="BE5" s="226"/>
      <c r="BF5" s="226"/>
      <c r="BG5" s="226"/>
      <c r="BH5" s="226"/>
      <c r="BI5" s="226"/>
      <c r="BJ5" s="234"/>
      <c r="BK5" s="188"/>
      <c r="BL5" s="188"/>
      <c r="BM5" s="188"/>
      <c r="BN5" s="188"/>
    </row>
    <row r="6" spans="1:66" s="191" customFormat="1" ht="22.5" customHeight="1">
      <c r="A6" s="228" t="s">
        <v>115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87"/>
      <c r="AH6" s="295" t="s">
        <v>77</v>
      </c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57">
        <v>316055249.4</v>
      </c>
      <c r="AT6" s="258"/>
      <c r="AU6" s="258"/>
      <c r="AV6" s="258"/>
      <c r="AW6" s="258"/>
      <c r="AX6" s="258"/>
      <c r="AY6" s="258"/>
      <c r="AZ6" s="258"/>
      <c r="BA6" s="259"/>
      <c r="BB6" s="258"/>
      <c r="BC6" s="258"/>
      <c r="BD6" s="258"/>
      <c r="BE6" s="258"/>
      <c r="BF6" s="258"/>
      <c r="BG6" s="258"/>
      <c r="BH6" s="258"/>
      <c r="BI6" s="258"/>
      <c r="BJ6" s="259"/>
      <c r="BK6" s="190"/>
      <c r="BL6" s="190"/>
      <c r="BM6" s="190"/>
      <c r="BN6" s="190"/>
    </row>
    <row r="7" spans="1:66" s="191" customFormat="1" ht="22.5" customHeight="1">
      <c r="A7" s="239" t="s">
        <v>116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88"/>
      <c r="AH7" s="297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60"/>
      <c r="AT7" s="261"/>
      <c r="AU7" s="261"/>
      <c r="AV7" s="261"/>
      <c r="AW7" s="261"/>
      <c r="AX7" s="261"/>
      <c r="AY7" s="261"/>
      <c r="AZ7" s="261"/>
      <c r="BA7" s="262"/>
      <c r="BB7" s="261"/>
      <c r="BC7" s="261"/>
      <c r="BD7" s="261"/>
      <c r="BE7" s="261"/>
      <c r="BF7" s="261"/>
      <c r="BG7" s="261"/>
      <c r="BH7" s="261"/>
      <c r="BI7" s="261"/>
      <c r="BJ7" s="262"/>
      <c r="BK7" s="190"/>
      <c r="BL7" s="190"/>
      <c r="BM7" s="190"/>
      <c r="BN7" s="190"/>
    </row>
    <row r="8" spans="1:66" s="191" customFormat="1" ht="23.25" customHeight="1">
      <c r="A8" s="228" t="s">
        <v>117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87"/>
      <c r="AH8" s="295" t="s">
        <v>79</v>
      </c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57"/>
      <c r="AT8" s="258"/>
      <c r="AU8" s="258"/>
      <c r="AV8" s="258"/>
      <c r="AW8" s="258"/>
      <c r="AX8" s="258"/>
      <c r="AY8" s="258"/>
      <c r="AZ8" s="258"/>
      <c r="BA8" s="259"/>
      <c r="BB8" s="258">
        <v>233735573.9</v>
      </c>
      <c r="BC8" s="258"/>
      <c r="BD8" s="258"/>
      <c r="BE8" s="258"/>
      <c r="BF8" s="258"/>
      <c r="BG8" s="258"/>
      <c r="BH8" s="258"/>
      <c r="BI8" s="258"/>
      <c r="BJ8" s="259"/>
      <c r="BK8" s="190"/>
      <c r="BL8" s="190"/>
      <c r="BM8" s="190"/>
      <c r="BN8" s="190"/>
    </row>
    <row r="9" spans="1:66" s="191" customFormat="1" ht="13.5" customHeight="1">
      <c r="A9" s="239" t="s">
        <v>118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88"/>
      <c r="AH9" s="297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60"/>
      <c r="AT9" s="261"/>
      <c r="AU9" s="261"/>
      <c r="AV9" s="261"/>
      <c r="AW9" s="261"/>
      <c r="AX9" s="261"/>
      <c r="AY9" s="261"/>
      <c r="AZ9" s="261"/>
      <c r="BA9" s="262"/>
      <c r="BB9" s="261"/>
      <c r="BC9" s="261"/>
      <c r="BD9" s="261"/>
      <c r="BE9" s="261"/>
      <c r="BF9" s="261"/>
      <c r="BG9" s="261"/>
      <c r="BH9" s="261"/>
      <c r="BI9" s="261"/>
      <c r="BJ9" s="262"/>
      <c r="BK9" s="190"/>
      <c r="BL9" s="190"/>
      <c r="BM9" s="190"/>
      <c r="BN9" s="190"/>
    </row>
    <row r="10" spans="1:66" s="191" customFormat="1" ht="10.5" customHeight="1">
      <c r="A10" s="228" t="s">
        <v>119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87"/>
      <c r="AH10" s="295" t="s">
        <v>81</v>
      </c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57"/>
      <c r="AT10" s="258"/>
      <c r="AU10" s="258"/>
      <c r="AV10" s="258"/>
      <c r="AW10" s="258"/>
      <c r="AX10" s="258"/>
      <c r="AY10" s="258"/>
      <c r="AZ10" s="258"/>
      <c r="BA10" s="259"/>
      <c r="BB10" s="258">
        <v>32273777.4</v>
      </c>
      <c r="BC10" s="258"/>
      <c r="BD10" s="258"/>
      <c r="BE10" s="258"/>
      <c r="BF10" s="258"/>
      <c r="BG10" s="258"/>
      <c r="BH10" s="258"/>
      <c r="BI10" s="258"/>
      <c r="BJ10" s="259"/>
      <c r="BK10" s="190"/>
      <c r="BL10" s="190"/>
      <c r="BM10" s="190"/>
      <c r="BN10" s="190"/>
    </row>
    <row r="11" spans="1:66" s="191" customFormat="1" ht="10.5" customHeight="1">
      <c r="A11" s="239" t="s">
        <v>120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88"/>
      <c r="AH11" s="297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60"/>
      <c r="AT11" s="261"/>
      <c r="AU11" s="261"/>
      <c r="AV11" s="261"/>
      <c r="AW11" s="261"/>
      <c r="AX11" s="261"/>
      <c r="AY11" s="261"/>
      <c r="AZ11" s="261"/>
      <c r="BA11" s="262"/>
      <c r="BB11" s="261"/>
      <c r="BC11" s="261"/>
      <c r="BD11" s="261"/>
      <c r="BE11" s="261"/>
      <c r="BF11" s="261"/>
      <c r="BG11" s="261"/>
      <c r="BH11" s="261"/>
      <c r="BI11" s="261"/>
      <c r="BJ11" s="262"/>
      <c r="BK11" s="190"/>
      <c r="BL11" s="190"/>
      <c r="BM11" s="190"/>
      <c r="BN11" s="190"/>
    </row>
    <row r="12" spans="1:66" s="191" customFormat="1" ht="10.5" customHeight="1">
      <c r="A12" s="228" t="s">
        <v>121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87"/>
      <c r="AH12" s="295" t="s">
        <v>83</v>
      </c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57">
        <v>55882494.7</v>
      </c>
      <c r="AT12" s="258"/>
      <c r="AU12" s="258"/>
      <c r="AV12" s="258"/>
      <c r="AW12" s="258"/>
      <c r="AX12" s="258"/>
      <c r="AY12" s="258"/>
      <c r="AZ12" s="258"/>
      <c r="BA12" s="259"/>
      <c r="BB12" s="258">
        <v>80381442.1</v>
      </c>
      <c r="BC12" s="258"/>
      <c r="BD12" s="258"/>
      <c r="BE12" s="258"/>
      <c r="BF12" s="258"/>
      <c r="BG12" s="258"/>
      <c r="BH12" s="258"/>
      <c r="BI12" s="258"/>
      <c r="BJ12" s="259"/>
      <c r="BK12" s="190"/>
      <c r="BL12" s="190"/>
      <c r="BM12" s="190"/>
      <c r="BN12" s="190"/>
    </row>
    <row r="13" spans="1:66" s="191" customFormat="1" ht="23.25" customHeight="1">
      <c r="A13" s="239" t="s">
        <v>122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88"/>
      <c r="AH13" s="297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60"/>
      <c r="AT13" s="261"/>
      <c r="AU13" s="261"/>
      <c r="AV13" s="261"/>
      <c r="AW13" s="261"/>
      <c r="AX13" s="261"/>
      <c r="AY13" s="261"/>
      <c r="AZ13" s="261"/>
      <c r="BA13" s="262"/>
      <c r="BB13" s="261"/>
      <c r="BC13" s="261"/>
      <c r="BD13" s="261"/>
      <c r="BE13" s="261"/>
      <c r="BF13" s="261"/>
      <c r="BG13" s="261"/>
      <c r="BH13" s="261"/>
      <c r="BI13" s="261"/>
      <c r="BJ13" s="262"/>
      <c r="BK13" s="190"/>
      <c r="BL13" s="190"/>
      <c r="BM13" s="190"/>
      <c r="BN13" s="190"/>
    </row>
    <row r="14" spans="1:66" s="191" customFormat="1" ht="23.25" customHeight="1">
      <c r="A14" s="228" t="s">
        <v>123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87"/>
      <c r="AH14" s="295" t="s">
        <v>85</v>
      </c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57">
        <f>AS6+AS8+AS10+AS12-BB6-BB8-BB12-BB10</f>
        <v>25546950.699999966</v>
      </c>
      <c r="AT14" s="258"/>
      <c r="AU14" s="258"/>
      <c r="AV14" s="258"/>
      <c r="AW14" s="258"/>
      <c r="AX14" s="258"/>
      <c r="AY14" s="258"/>
      <c r="AZ14" s="258"/>
      <c r="BA14" s="259"/>
      <c r="BB14" s="258"/>
      <c r="BC14" s="258"/>
      <c r="BD14" s="258"/>
      <c r="BE14" s="258"/>
      <c r="BF14" s="258"/>
      <c r="BG14" s="258"/>
      <c r="BH14" s="258"/>
      <c r="BI14" s="258"/>
      <c r="BJ14" s="259"/>
      <c r="BK14" s="190"/>
      <c r="BL14" s="190"/>
      <c r="BM14" s="190"/>
      <c r="BN14" s="190"/>
    </row>
    <row r="15" spans="1:66" s="191" customFormat="1" ht="23.25" customHeight="1">
      <c r="A15" s="239" t="s">
        <v>124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88"/>
      <c r="AH15" s="297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60"/>
      <c r="AT15" s="261"/>
      <c r="AU15" s="261"/>
      <c r="AV15" s="261"/>
      <c r="AW15" s="261"/>
      <c r="AX15" s="261"/>
      <c r="AY15" s="261"/>
      <c r="AZ15" s="261"/>
      <c r="BA15" s="262"/>
      <c r="BB15" s="261"/>
      <c r="BC15" s="261"/>
      <c r="BD15" s="261"/>
      <c r="BE15" s="261"/>
      <c r="BF15" s="261"/>
      <c r="BG15" s="261"/>
      <c r="BH15" s="261"/>
      <c r="BI15" s="261"/>
      <c r="BJ15" s="262"/>
      <c r="BK15" s="190"/>
      <c r="BL15" s="190"/>
      <c r="BM15" s="190"/>
      <c r="BN15" s="190"/>
    </row>
    <row r="16" spans="1:66" s="191" customFormat="1" ht="10.5" customHeight="1">
      <c r="A16" s="292" t="s">
        <v>125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4"/>
      <c r="AH16" s="257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7"/>
      <c r="AT16" s="258"/>
      <c r="AU16" s="258"/>
      <c r="AV16" s="258"/>
      <c r="AW16" s="258"/>
      <c r="AX16" s="258"/>
      <c r="AY16" s="258"/>
      <c r="AZ16" s="258"/>
      <c r="BA16" s="259"/>
      <c r="BB16" s="258"/>
      <c r="BC16" s="258"/>
      <c r="BD16" s="258"/>
      <c r="BE16" s="258"/>
      <c r="BF16" s="258"/>
      <c r="BG16" s="258"/>
      <c r="BH16" s="258"/>
      <c r="BI16" s="258"/>
      <c r="BJ16" s="259"/>
      <c r="BK16" s="190"/>
      <c r="BL16" s="190"/>
      <c r="BM16" s="190"/>
      <c r="BN16" s="190"/>
    </row>
    <row r="17" spans="1:66" s="191" customFormat="1" ht="10.5" customHeight="1">
      <c r="A17" s="289" t="s">
        <v>126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1"/>
      <c r="AH17" s="260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0"/>
      <c r="AT17" s="261"/>
      <c r="AU17" s="261"/>
      <c r="AV17" s="261"/>
      <c r="AW17" s="261"/>
      <c r="AX17" s="261"/>
      <c r="AY17" s="261"/>
      <c r="AZ17" s="261"/>
      <c r="BA17" s="262"/>
      <c r="BB17" s="261"/>
      <c r="BC17" s="261"/>
      <c r="BD17" s="261"/>
      <c r="BE17" s="261"/>
      <c r="BF17" s="261"/>
      <c r="BG17" s="261"/>
      <c r="BH17" s="261"/>
      <c r="BI17" s="261"/>
      <c r="BJ17" s="262"/>
      <c r="BK17" s="190"/>
      <c r="BL17" s="190"/>
      <c r="BM17" s="190"/>
      <c r="BN17" s="190"/>
    </row>
    <row r="18" spans="1:66" s="191" customFormat="1" ht="11.25" customHeight="1">
      <c r="A18" s="228" t="s">
        <v>127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87"/>
      <c r="AH18" s="295" t="s">
        <v>87</v>
      </c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57">
        <v>94852.5</v>
      </c>
      <c r="AT18" s="258"/>
      <c r="AU18" s="258"/>
      <c r="AV18" s="258"/>
      <c r="AW18" s="258"/>
      <c r="AX18" s="258"/>
      <c r="AY18" s="258"/>
      <c r="AZ18" s="258"/>
      <c r="BA18" s="259"/>
      <c r="BB18" s="257">
        <v>8513752.2</v>
      </c>
      <c r="BC18" s="258"/>
      <c r="BD18" s="258"/>
      <c r="BE18" s="258"/>
      <c r="BF18" s="258"/>
      <c r="BG18" s="258"/>
      <c r="BH18" s="258"/>
      <c r="BI18" s="258"/>
      <c r="BJ18" s="259"/>
      <c r="BK18" s="190"/>
      <c r="BL18" s="190"/>
      <c r="BM18" s="190"/>
      <c r="BN18" s="190"/>
    </row>
    <row r="19" spans="1:66" s="191" customFormat="1" ht="11.25" customHeight="1">
      <c r="A19" s="239" t="s">
        <v>128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88"/>
      <c r="AH19" s="297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60"/>
      <c r="AT19" s="261"/>
      <c r="AU19" s="261"/>
      <c r="AV19" s="261"/>
      <c r="AW19" s="261"/>
      <c r="AX19" s="261"/>
      <c r="AY19" s="261"/>
      <c r="AZ19" s="261"/>
      <c r="BA19" s="262"/>
      <c r="BB19" s="260"/>
      <c r="BC19" s="261"/>
      <c r="BD19" s="261"/>
      <c r="BE19" s="261"/>
      <c r="BF19" s="261"/>
      <c r="BG19" s="261"/>
      <c r="BH19" s="261"/>
      <c r="BI19" s="261"/>
      <c r="BJ19" s="262"/>
      <c r="BK19" s="190"/>
      <c r="BL19" s="190"/>
      <c r="BM19" s="190"/>
      <c r="BN19" s="190"/>
    </row>
    <row r="20" spans="1:66" s="191" customFormat="1" ht="11.25" customHeight="1">
      <c r="A20" s="228" t="s">
        <v>129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87"/>
      <c r="AH20" s="295" t="s">
        <v>476</v>
      </c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57"/>
      <c r="AT20" s="258"/>
      <c r="AU20" s="258"/>
      <c r="AV20" s="258"/>
      <c r="AW20" s="258"/>
      <c r="AX20" s="258"/>
      <c r="AY20" s="258"/>
      <c r="AZ20" s="258"/>
      <c r="BA20" s="259"/>
      <c r="BB20" s="258"/>
      <c r="BC20" s="258"/>
      <c r="BD20" s="258"/>
      <c r="BE20" s="258"/>
      <c r="BF20" s="258"/>
      <c r="BG20" s="258"/>
      <c r="BH20" s="258"/>
      <c r="BI20" s="258"/>
      <c r="BJ20" s="259"/>
      <c r="BK20" s="190"/>
      <c r="BL20" s="190"/>
      <c r="BM20" s="190"/>
      <c r="BN20" s="190"/>
    </row>
    <row r="21" spans="1:66" s="191" customFormat="1" ht="11.25" customHeight="1">
      <c r="A21" s="239" t="s">
        <v>130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88"/>
      <c r="AH21" s="297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60"/>
      <c r="AT21" s="261"/>
      <c r="AU21" s="261"/>
      <c r="AV21" s="261"/>
      <c r="AW21" s="261"/>
      <c r="AX21" s="261"/>
      <c r="AY21" s="261"/>
      <c r="AZ21" s="261"/>
      <c r="BA21" s="262"/>
      <c r="BB21" s="261"/>
      <c r="BC21" s="261"/>
      <c r="BD21" s="261"/>
      <c r="BE21" s="261"/>
      <c r="BF21" s="261"/>
      <c r="BG21" s="261"/>
      <c r="BH21" s="261"/>
      <c r="BI21" s="261"/>
      <c r="BJ21" s="262"/>
      <c r="BK21" s="190"/>
      <c r="BL21" s="190"/>
      <c r="BM21" s="190"/>
      <c r="BN21" s="190"/>
    </row>
    <row r="22" spans="1:66" s="191" customFormat="1" ht="11.25" customHeight="1">
      <c r="A22" s="228" t="s">
        <v>131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87"/>
      <c r="AH22" s="295" t="s">
        <v>478</v>
      </c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57"/>
      <c r="AT22" s="258"/>
      <c r="AU22" s="258"/>
      <c r="AV22" s="258"/>
      <c r="AW22" s="258"/>
      <c r="AX22" s="258"/>
      <c r="AY22" s="258"/>
      <c r="AZ22" s="258"/>
      <c r="BA22" s="259"/>
      <c r="BB22" s="258"/>
      <c r="BC22" s="258"/>
      <c r="BD22" s="258"/>
      <c r="BE22" s="258"/>
      <c r="BF22" s="258"/>
      <c r="BG22" s="258"/>
      <c r="BH22" s="258"/>
      <c r="BI22" s="258"/>
      <c r="BJ22" s="259"/>
      <c r="BK22" s="190"/>
      <c r="BL22" s="190"/>
      <c r="BM22" s="190"/>
      <c r="BN22" s="190"/>
    </row>
    <row r="23" spans="1:66" s="191" customFormat="1" ht="12" customHeight="1">
      <c r="A23" s="239" t="s">
        <v>132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88"/>
      <c r="AH23" s="297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60"/>
      <c r="AT23" s="261"/>
      <c r="AU23" s="261"/>
      <c r="AV23" s="261"/>
      <c r="AW23" s="261"/>
      <c r="AX23" s="261"/>
      <c r="AY23" s="261"/>
      <c r="AZ23" s="261"/>
      <c r="BA23" s="262"/>
      <c r="BB23" s="261"/>
      <c r="BC23" s="261"/>
      <c r="BD23" s="261"/>
      <c r="BE23" s="261"/>
      <c r="BF23" s="261"/>
      <c r="BG23" s="261"/>
      <c r="BH23" s="261"/>
      <c r="BI23" s="261"/>
      <c r="BJ23" s="262"/>
      <c r="BK23" s="190"/>
      <c r="BL23" s="190"/>
      <c r="BM23" s="190"/>
      <c r="BN23" s="190"/>
    </row>
    <row r="24" spans="1:66" s="191" customFormat="1" ht="10.5" customHeight="1">
      <c r="A24" s="228" t="s">
        <v>133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87"/>
      <c r="AH24" s="295" t="s">
        <v>480</v>
      </c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57"/>
      <c r="AT24" s="258"/>
      <c r="AU24" s="258"/>
      <c r="AV24" s="258"/>
      <c r="AW24" s="258"/>
      <c r="AX24" s="258"/>
      <c r="AY24" s="258"/>
      <c r="AZ24" s="258"/>
      <c r="BA24" s="259"/>
      <c r="BB24" s="258"/>
      <c r="BC24" s="258"/>
      <c r="BD24" s="258"/>
      <c r="BE24" s="258"/>
      <c r="BF24" s="258"/>
      <c r="BG24" s="258"/>
      <c r="BH24" s="258"/>
      <c r="BI24" s="258"/>
      <c r="BJ24" s="259"/>
      <c r="BK24" s="190"/>
      <c r="BL24" s="190"/>
      <c r="BM24" s="190"/>
      <c r="BN24" s="190"/>
    </row>
    <row r="25" spans="1:66" s="191" customFormat="1" ht="24.75" customHeight="1">
      <c r="A25" s="239" t="s">
        <v>134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88"/>
      <c r="AH25" s="297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60"/>
      <c r="AT25" s="261"/>
      <c r="AU25" s="261"/>
      <c r="AV25" s="261"/>
      <c r="AW25" s="261"/>
      <c r="AX25" s="261"/>
      <c r="AY25" s="261"/>
      <c r="AZ25" s="261"/>
      <c r="BA25" s="262"/>
      <c r="BB25" s="261"/>
      <c r="BC25" s="261"/>
      <c r="BD25" s="261"/>
      <c r="BE25" s="261"/>
      <c r="BF25" s="261"/>
      <c r="BG25" s="261"/>
      <c r="BH25" s="261"/>
      <c r="BI25" s="261"/>
      <c r="BJ25" s="262"/>
      <c r="BK25" s="190"/>
      <c r="BL25" s="190"/>
      <c r="BM25" s="190"/>
      <c r="BN25" s="190"/>
    </row>
    <row r="26" spans="1:66" s="191" customFormat="1" ht="23.25" customHeight="1">
      <c r="A26" s="228" t="s">
        <v>135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87"/>
      <c r="AH26" s="257">
        <v>100</v>
      </c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7"/>
      <c r="AT26" s="258"/>
      <c r="AU26" s="258"/>
      <c r="AV26" s="258"/>
      <c r="AW26" s="258"/>
      <c r="AX26" s="258"/>
      <c r="AY26" s="258"/>
      <c r="AZ26" s="258"/>
      <c r="BA26" s="259"/>
      <c r="BB26" s="258">
        <v>8418899.7</v>
      </c>
      <c r="BC26" s="258"/>
      <c r="BD26" s="258"/>
      <c r="BE26" s="258"/>
      <c r="BF26" s="258"/>
      <c r="BG26" s="258"/>
      <c r="BH26" s="258"/>
      <c r="BI26" s="258"/>
      <c r="BJ26" s="259"/>
      <c r="BK26" s="190"/>
      <c r="BL26" s="190"/>
      <c r="BM26" s="190"/>
      <c r="BN26" s="190"/>
    </row>
    <row r="27" spans="1:66" s="191" customFormat="1" ht="24" customHeight="1">
      <c r="A27" s="239" t="s">
        <v>136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88"/>
      <c r="AH27" s="260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0"/>
      <c r="AT27" s="261"/>
      <c r="AU27" s="261"/>
      <c r="AV27" s="261"/>
      <c r="AW27" s="261"/>
      <c r="AX27" s="261"/>
      <c r="AY27" s="261"/>
      <c r="AZ27" s="261"/>
      <c r="BA27" s="262"/>
      <c r="BB27" s="261"/>
      <c r="BC27" s="261"/>
      <c r="BD27" s="261"/>
      <c r="BE27" s="261"/>
      <c r="BF27" s="261"/>
      <c r="BG27" s="261"/>
      <c r="BH27" s="261"/>
      <c r="BI27" s="261"/>
      <c r="BJ27" s="262"/>
      <c r="BK27" s="190"/>
      <c r="BL27" s="190"/>
      <c r="BM27" s="190"/>
      <c r="BN27" s="190"/>
    </row>
    <row r="28" spans="1:66" s="191" customFormat="1" ht="10.5" customHeight="1">
      <c r="A28" s="292" t="s">
        <v>137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H28" s="257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7"/>
      <c r="AT28" s="258"/>
      <c r="AU28" s="258"/>
      <c r="AV28" s="258"/>
      <c r="AW28" s="258"/>
      <c r="AX28" s="258"/>
      <c r="AY28" s="258"/>
      <c r="AZ28" s="258"/>
      <c r="BA28" s="259"/>
      <c r="BB28" s="258"/>
      <c r="BC28" s="258"/>
      <c r="BD28" s="258"/>
      <c r="BE28" s="258"/>
      <c r="BF28" s="258"/>
      <c r="BG28" s="258"/>
      <c r="BH28" s="258"/>
      <c r="BI28" s="258"/>
      <c r="BJ28" s="259"/>
      <c r="BK28" s="190"/>
      <c r="BL28" s="190"/>
      <c r="BM28" s="190"/>
      <c r="BN28" s="190"/>
    </row>
    <row r="29" spans="1:66" s="191" customFormat="1" ht="10.5" customHeight="1">
      <c r="A29" s="289" t="s">
        <v>138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1"/>
      <c r="AH29" s="260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0"/>
      <c r="AT29" s="261"/>
      <c r="AU29" s="261"/>
      <c r="AV29" s="261"/>
      <c r="AW29" s="261"/>
      <c r="AX29" s="261"/>
      <c r="AY29" s="261"/>
      <c r="AZ29" s="261"/>
      <c r="BA29" s="262"/>
      <c r="BB29" s="261"/>
      <c r="BC29" s="261"/>
      <c r="BD29" s="261"/>
      <c r="BE29" s="261"/>
      <c r="BF29" s="261"/>
      <c r="BG29" s="261"/>
      <c r="BH29" s="261"/>
      <c r="BI29" s="261"/>
      <c r="BJ29" s="262"/>
      <c r="BK29" s="190"/>
      <c r="BL29" s="190"/>
      <c r="BM29" s="190"/>
      <c r="BN29" s="190"/>
    </row>
    <row r="30" spans="1:66" s="191" customFormat="1" ht="10.5" customHeight="1">
      <c r="A30" s="228" t="s">
        <v>139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87"/>
      <c r="AH30" s="257">
        <v>110</v>
      </c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7"/>
      <c r="AT30" s="258"/>
      <c r="AU30" s="258"/>
      <c r="AV30" s="258"/>
      <c r="AW30" s="258"/>
      <c r="AX30" s="258"/>
      <c r="AY30" s="258"/>
      <c r="AZ30" s="258"/>
      <c r="BA30" s="259"/>
      <c r="BB30" s="258">
        <v>2485634.6</v>
      </c>
      <c r="BC30" s="258"/>
      <c r="BD30" s="258"/>
      <c r="BE30" s="258"/>
      <c r="BF30" s="258"/>
      <c r="BG30" s="258"/>
      <c r="BH30" s="258"/>
      <c r="BI30" s="258"/>
      <c r="BJ30" s="259"/>
      <c r="BK30" s="190"/>
      <c r="BL30" s="190"/>
      <c r="BM30" s="190"/>
      <c r="BN30" s="190"/>
    </row>
    <row r="31" spans="1:66" s="191" customFormat="1" ht="10.5" customHeight="1">
      <c r="A31" s="239" t="s">
        <v>140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88"/>
      <c r="AH31" s="260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0"/>
      <c r="AT31" s="261"/>
      <c r="AU31" s="261"/>
      <c r="AV31" s="261"/>
      <c r="AW31" s="261"/>
      <c r="AX31" s="261"/>
      <c r="AY31" s="261"/>
      <c r="AZ31" s="261"/>
      <c r="BA31" s="262"/>
      <c r="BB31" s="261"/>
      <c r="BC31" s="261"/>
      <c r="BD31" s="261"/>
      <c r="BE31" s="261"/>
      <c r="BF31" s="261"/>
      <c r="BG31" s="261"/>
      <c r="BH31" s="261"/>
      <c r="BI31" s="261"/>
      <c r="BJ31" s="262"/>
      <c r="BK31" s="190"/>
      <c r="BL31" s="190"/>
      <c r="BM31" s="190"/>
      <c r="BN31" s="190"/>
    </row>
    <row r="32" spans="1:66" s="191" customFormat="1" ht="10.5" customHeight="1">
      <c r="A32" s="228" t="s">
        <v>141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87"/>
      <c r="AH32" s="257">
        <v>120</v>
      </c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7"/>
      <c r="AT32" s="258"/>
      <c r="AU32" s="258"/>
      <c r="AV32" s="258"/>
      <c r="AW32" s="258"/>
      <c r="AX32" s="258"/>
      <c r="AY32" s="258"/>
      <c r="AZ32" s="258"/>
      <c r="BA32" s="259"/>
      <c r="BB32" s="258">
        <v>435479.6</v>
      </c>
      <c r="BC32" s="258"/>
      <c r="BD32" s="258"/>
      <c r="BE32" s="258"/>
      <c r="BF32" s="258"/>
      <c r="BG32" s="258"/>
      <c r="BH32" s="258"/>
      <c r="BI32" s="258"/>
      <c r="BJ32" s="259"/>
      <c r="BK32" s="190"/>
      <c r="BL32" s="190"/>
      <c r="BM32" s="190"/>
      <c r="BN32" s="190"/>
    </row>
    <row r="33" spans="1:66" s="191" customFormat="1" ht="10.5" customHeight="1">
      <c r="A33" s="239" t="s">
        <v>142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88"/>
      <c r="AH33" s="260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0"/>
      <c r="AT33" s="261"/>
      <c r="AU33" s="261"/>
      <c r="AV33" s="261"/>
      <c r="AW33" s="261"/>
      <c r="AX33" s="261"/>
      <c r="AY33" s="261"/>
      <c r="AZ33" s="261"/>
      <c r="BA33" s="262"/>
      <c r="BB33" s="261"/>
      <c r="BC33" s="261"/>
      <c r="BD33" s="261"/>
      <c r="BE33" s="261"/>
      <c r="BF33" s="261"/>
      <c r="BG33" s="261"/>
      <c r="BH33" s="261"/>
      <c r="BI33" s="261"/>
      <c r="BJ33" s="262"/>
      <c r="BK33" s="190"/>
      <c r="BL33" s="190"/>
      <c r="BM33" s="190"/>
      <c r="BN33" s="190"/>
    </row>
    <row r="34" spans="1:66" s="191" customFormat="1" ht="24" customHeight="1">
      <c r="A34" s="228" t="s">
        <v>143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87"/>
      <c r="AH34" s="257">
        <v>130</v>
      </c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7"/>
      <c r="AT34" s="258"/>
      <c r="AU34" s="258"/>
      <c r="AV34" s="258"/>
      <c r="AW34" s="258"/>
      <c r="AX34" s="258"/>
      <c r="AY34" s="258"/>
      <c r="AZ34" s="258"/>
      <c r="BA34" s="259"/>
      <c r="BB34" s="258"/>
      <c r="BC34" s="258"/>
      <c r="BD34" s="258"/>
      <c r="BE34" s="258"/>
      <c r="BF34" s="258"/>
      <c r="BG34" s="258"/>
      <c r="BH34" s="258"/>
      <c r="BI34" s="258"/>
      <c r="BJ34" s="259"/>
      <c r="BK34" s="190"/>
      <c r="BL34" s="190"/>
      <c r="BM34" s="190"/>
      <c r="BN34" s="190"/>
    </row>
    <row r="35" spans="1:66" s="191" customFormat="1" ht="24" customHeight="1">
      <c r="A35" s="239" t="s">
        <v>144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88"/>
      <c r="AH35" s="260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0"/>
      <c r="AT35" s="261"/>
      <c r="AU35" s="261"/>
      <c r="AV35" s="261"/>
      <c r="AW35" s="261"/>
      <c r="AX35" s="261"/>
      <c r="AY35" s="261"/>
      <c r="AZ35" s="261"/>
      <c r="BA35" s="262"/>
      <c r="BB35" s="261"/>
      <c r="BC35" s="261"/>
      <c r="BD35" s="261"/>
      <c r="BE35" s="261"/>
      <c r="BF35" s="261"/>
      <c r="BG35" s="261"/>
      <c r="BH35" s="261"/>
      <c r="BI35" s="261"/>
      <c r="BJ35" s="262"/>
      <c r="BK35" s="190"/>
      <c r="BL35" s="190"/>
      <c r="BM35" s="190"/>
      <c r="BN35" s="190"/>
    </row>
    <row r="36" spans="1:66" s="191" customFormat="1" ht="24" customHeight="1">
      <c r="A36" s="228" t="s">
        <v>145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87"/>
      <c r="AH36" s="257">
        <v>140</v>
      </c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7"/>
      <c r="AT36" s="258"/>
      <c r="AU36" s="258"/>
      <c r="AV36" s="258"/>
      <c r="AW36" s="258"/>
      <c r="AX36" s="258"/>
      <c r="AY36" s="258"/>
      <c r="AZ36" s="258"/>
      <c r="BA36" s="259"/>
      <c r="BB36" s="258"/>
      <c r="BC36" s="258"/>
      <c r="BD36" s="258"/>
      <c r="BE36" s="258"/>
      <c r="BF36" s="258"/>
      <c r="BG36" s="258"/>
      <c r="BH36" s="258"/>
      <c r="BI36" s="258"/>
      <c r="BJ36" s="259"/>
      <c r="BK36" s="190"/>
      <c r="BL36" s="190"/>
      <c r="BM36" s="190"/>
      <c r="BN36" s="190"/>
    </row>
    <row r="37" spans="1:66" s="191" customFormat="1" ht="24" customHeight="1">
      <c r="A37" s="239" t="s">
        <v>146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88"/>
      <c r="AH37" s="260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0"/>
      <c r="AT37" s="261"/>
      <c r="AU37" s="261"/>
      <c r="AV37" s="261"/>
      <c r="AW37" s="261"/>
      <c r="AX37" s="261"/>
      <c r="AY37" s="261"/>
      <c r="AZ37" s="261"/>
      <c r="BA37" s="262"/>
      <c r="BB37" s="261"/>
      <c r="BC37" s="261"/>
      <c r="BD37" s="261"/>
      <c r="BE37" s="261"/>
      <c r="BF37" s="261"/>
      <c r="BG37" s="261"/>
      <c r="BH37" s="261"/>
      <c r="BI37" s="261"/>
      <c r="BJ37" s="262"/>
      <c r="BK37" s="190"/>
      <c r="BL37" s="190"/>
      <c r="BM37" s="190"/>
      <c r="BN37" s="190"/>
    </row>
    <row r="38" spans="1:66" s="191" customFormat="1" ht="24" customHeight="1">
      <c r="A38" s="228" t="s">
        <v>147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87"/>
      <c r="AH38" s="257">
        <v>150</v>
      </c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7">
        <v>44758312.5</v>
      </c>
      <c r="AT38" s="258"/>
      <c r="AU38" s="258"/>
      <c r="AV38" s="258"/>
      <c r="AW38" s="258"/>
      <c r="AX38" s="258"/>
      <c r="AY38" s="258"/>
      <c r="AZ38" s="258"/>
      <c r="BA38" s="259"/>
      <c r="BB38" s="258">
        <v>32993442.7</v>
      </c>
      <c r="BC38" s="258"/>
      <c r="BD38" s="258"/>
      <c r="BE38" s="258"/>
      <c r="BF38" s="258"/>
      <c r="BG38" s="258"/>
      <c r="BH38" s="258"/>
      <c r="BI38" s="258"/>
      <c r="BJ38" s="259"/>
      <c r="BK38" s="190"/>
      <c r="BL38" s="190"/>
      <c r="BM38" s="190"/>
      <c r="BN38" s="190"/>
    </row>
    <row r="39" spans="1:66" s="191" customFormat="1" ht="24" customHeight="1">
      <c r="A39" s="239" t="s">
        <v>148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88"/>
      <c r="AH39" s="260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0"/>
      <c r="AT39" s="261"/>
      <c r="AU39" s="261"/>
      <c r="AV39" s="261"/>
      <c r="AW39" s="261"/>
      <c r="AX39" s="261"/>
      <c r="AY39" s="261"/>
      <c r="AZ39" s="261"/>
      <c r="BA39" s="262"/>
      <c r="BB39" s="261"/>
      <c r="BC39" s="261"/>
      <c r="BD39" s="261"/>
      <c r="BE39" s="261"/>
      <c r="BF39" s="261"/>
      <c r="BG39" s="261"/>
      <c r="BH39" s="261"/>
      <c r="BI39" s="261"/>
      <c r="BJ39" s="262"/>
      <c r="BK39" s="190"/>
      <c r="BL39" s="190"/>
      <c r="BM39" s="190"/>
      <c r="BN39" s="190"/>
    </row>
    <row r="40" spans="1:66" s="191" customFormat="1" ht="12" customHeight="1">
      <c r="A40" s="228" t="s">
        <v>149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87"/>
      <c r="AH40" s="257">
        <v>160</v>
      </c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7"/>
      <c r="AT40" s="258"/>
      <c r="AU40" s="258"/>
      <c r="AV40" s="258"/>
      <c r="AW40" s="258"/>
      <c r="AX40" s="258"/>
      <c r="AY40" s="258"/>
      <c r="AZ40" s="258"/>
      <c r="BA40" s="259"/>
      <c r="BB40" s="258"/>
      <c r="BC40" s="258"/>
      <c r="BD40" s="258"/>
      <c r="BE40" s="258"/>
      <c r="BF40" s="258"/>
      <c r="BG40" s="258"/>
      <c r="BH40" s="258"/>
      <c r="BI40" s="258"/>
      <c r="BJ40" s="259"/>
      <c r="BK40" s="190"/>
      <c r="BL40" s="190"/>
      <c r="BM40" s="190"/>
      <c r="BN40" s="190"/>
    </row>
    <row r="41" spans="1:66" s="191" customFormat="1" ht="12" customHeight="1">
      <c r="A41" s="239" t="s">
        <v>150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88"/>
      <c r="AH41" s="260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0"/>
      <c r="AT41" s="261"/>
      <c r="AU41" s="261"/>
      <c r="AV41" s="261"/>
      <c r="AW41" s="261"/>
      <c r="AX41" s="261"/>
      <c r="AY41" s="261"/>
      <c r="AZ41" s="261"/>
      <c r="BA41" s="262"/>
      <c r="BB41" s="261"/>
      <c r="BC41" s="261"/>
      <c r="BD41" s="261"/>
      <c r="BE41" s="261"/>
      <c r="BF41" s="261"/>
      <c r="BG41" s="261"/>
      <c r="BH41" s="261"/>
      <c r="BI41" s="261"/>
      <c r="BJ41" s="262"/>
      <c r="BK41" s="190"/>
      <c r="BL41" s="190"/>
      <c r="BM41" s="190"/>
      <c r="BN41" s="190"/>
    </row>
    <row r="42" spans="1:66" s="191" customFormat="1" ht="10.5" customHeight="1">
      <c r="A42" s="228" t="s">
        <v>151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87"/>
      <c r="AH42" s="257">
        <v>170</v>
      </c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7"/>
      <c r="AT42" s="258"/>
      <c r="AU42" s="258"/>
      <c r="AV42" s="258"/>
      <c r="AW42" s="258"/>
      <c r="AX42" s="258"/>
      <c r="AY42" s="258"/>
      <c r="AZ42" s="258"/>
      <c r="BA42" s="259"/>
      <c r="BB42" s="258"/>
      <c r="BC42" s="258"/>
      <c r="BD42" s="258"/>
      <c r="BE42" s="258"/>
      <c r="BF42" s="258"/>
      <c r="BG42" s="258"/>
      <c r="BH42" s="258"/>
      <c r="BI42" s="258"/>
      <c r="BJ42" s="259"/>
      <c r="BK42" s="190"/>
      <c r="BL42" s="190"/>
      <c r="BM42" s="190"/>
      <c r="BN42" s="190"/>
    </row>
    <row r="43" spans="1:66" s="191" customFormat="1" ht="12" customHeight="1">
      <c r="A43" s="239" t="s">
        <v>152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88"/>
      <c r="AH43" s="260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0"/>
      <c r="AT43" s="261"/>
      <c r="AU43" s="261"/>
      <c r="AV43" s="261"/>
      <c r="AW43" s="261"/>
      <c r="AX43" s="261"/>
      <c r="AY43" s="261"/>
      <c r="AZ43" s="261"/>
      <c r="BA43" s="262"/>
      <c r="BB43" s="261"/>
      <c r="BC43" s="261"/>
      <c r="BD43" s="261"/>
      <c r="BE43" s="261"/>
      <c r="BF43" s="261"/>
      <c r="BG43" s="261"/>
      <c r="BH43" s="261"/>
      <c r="BI43" s="261"/>
      <c r="BJ43" s="262"/>
      <c r="BK43" s="190"/>
      <c r="BL43" s="190"/>
      <c r="BM43" s="190"/>
      <c r="BN43" s="190"/>
    </row>
    <row r="44" spans="1:66" s="191" customFormat="1" ht="24" customHeight="1">
      <c r="A44" s="228" t="s">
        <v>153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87"/>
      <c r="AH44" s="257">
        <v>180</v>
      </c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7">
        <v>8843755.6</v>
      </c>
      <c r="AT44" s="258"/>
      <c r="AU44" s="258"/>
      <c r="AV44" s="258"/>
      <c r="AW44" s="258"/>
      <c r="AX44" s="258"/>
      <c r="AY44" s="258"/>
      <c r="AZ44" s="258"/>
      <c r="BA44" s="259"/>
      <c r="BB44" s="258"/>
      <c r="BC44" s="258"/>
      <c r="BD44" s="258"/>
      <c r="BE44" s="258"/>
      <c r="BF44" s="258"/>
      <c r="BG44" s="258"/>
      <c r="BH44" s="258"/>
      <c r="BI44" s="258"/>
      <c r="BJ44" s="259"/>
      <c r="BK44" s="190"/>
      <c r="BL44" s="190"/>
      <c r="BM44" s="190"/>
      <c r="BN44" s="190"/>
    </row>
    <row r="45" spans="1:66" s="191" customFormat="1" ht="24" customHeight="1">
      <c r="A45" s="239" t="s">
        <v>154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88"/>
      <c r="AH45" s="260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0"/>
      <c r="AT45" s="261"/>
      <c r="AU45" s="261"/>
      <c r="AV45" s="261"/>
      <c r="AW45" s="261"/>
      <c r="AX45" s="261"/>
      <c r="AY45" s="261"/>
      <c r="AZ45" s="261"/>
      <c r="BA45" s="262"/>
      <c r="BB45" s="261"/>
      <c r="BC45" s="261"/>
      <c r="BD45" s="261"/>
      <c r="BE45" s="261"/>
      <c r="BF45" s="261"/>
      <c r="BG45" s="261"/>
      <c r="BH45" s="261"/>
      <c r="BI45" s="261"/>
      <c r="BJ45" s="262"/>
      <c r="BK45" s="190"/>
      <c r="BL45" s="190"/>
      <c r="BM45" s="190"/>
      <c r="BN45" s="190"/>
    </row>
    <row r="46" spans="1:66" s="191" customFormat="1" ht="10.5" customHeight="1">
      <c r="A46" s="292" t="s">
        <v>155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4"/>
      <c r="AH46" s="257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7"/>
      <c r="AT46" s="258"/>
      <c r="AU46" s="258"/>
      <c r="AV46" s="258"/>
      <c r="AW46" s="258"/>
      <c r="AX46" s="258"/>
      <c r="AY46" s="258"/>
      <c r="AZ46" s="258"/>
      <c r="BA46" s="259"/>
      <c r="BB46" s="258"/>
      <c r="BC46" s="258"/>
      <c r="BD46" s="258"/>
      <c r="BE46" s="258"/>
      <c r="BF46" s="258"/>
      <c r="BG46" s="258"/>
      <c r="BH46" s="258"/>
      <c r="BI46" s="258"/>
      <c r="BJ46" s="259"/>
      <c r="BK46" s="190"/>
      <c r="BL46" s="190"/>
      <c r="BM46" s="190"/>
      <c r="BN46" s="190"/>
    </row>
    <row r="47" spans="1:66" s="191" customFormat="1" ht="10.5" customHeight="1">
      <c r="A47" s="289" t="s">
        <v>156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1"/>
      <c r="AH47" s="260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0"/>
      <c r="AT47" s="261"/>
      <c r="AU47" s="261"/>
      <c r="AV47" s="261"/>
      <c r="AW47" s="261"/>
      <c r="AX47" s="261"/>
      <c r="AY47" s="261"/>
      <c r="AZ47" s="261"/>
      <c r="BA47" s="262"/>
      <c r="BB47" s="261"/>
      <c r="BC47" s="261"/>
      <c r="BD47" s="261"/>
      <c r="BE47" s="261"/>
      <c r="BF47" s="261"/>
      <c r="BG47" s="261"/>
      <c r="BH47" s="261"/>
      <c r="BI47" s="261"/>
      <c r="BJ47" s="262"/>
      <c r="BK47" s="190"/>
      <c r="BL47" s="190"/>
      <c r="BM47" s="190"/>
      <c r="BN47" s="190"/>
    </row>
    <row r="48" spans="1:66" s="191" customFormat="1" ht="10.5" customHeight="1">
      <c r="A48" s="228" t="s">
        <v>157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87"/>
      <c r="AH48" s="257">
        <v>190</v>
      </c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7"/>
      <c r="AT48" s="258"/>
      <c r="AU48" s="258"/>
      <c r="AV48" s="258"/>
      <c r="AW48" s="258"/>
      <c r="AX48" s="258"/>
      <c r="AY48" s="258"/>
      <c r="AZ48" s="258"/>
      <c r="BA48" s="259"/>
      <c r="BB48" s="258">
        <v>2614126</v>
      </c>
      <c r="BC48" s="258"/>
      <c r="BD48" s="258"/>
      <c r="BE48" s="258"/>
      <c r="BF48" s="258"/>
      <c r="BG48" s="258"/>
      <c r="BH48" s="258"/>
      <c r="BI48" s="258"/>
      <c r="BJ48" s="259"/>
      <c r="BK48" s="190"/>
      <c r="BL48" s="190"/>
      <c r="BM48" s="190"/>
      <c r="BN48" s="190"/>
    </row>
    <row r="49" spans="1:66" s="191" customFormat="1" ht="10.5" customHeight="1">
      <c r="A49" s="239" t="s">
        <v>158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88"/>
      <c r="AH49" s="260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0"/>
      <c r="AT49" s="261"/>
      <c r="AU49" s="261"/>
      <c r="AV49" s="261"/>
      <c r="AW49" s="261"/>
      <c r="AX49" s="261"/>
      <c r="AY49" s="261"/>
      <c r="AZ49" s="261"/>
      <c r="BA49" s="262"/>
      <c r="BB49" s="261"/>
      <c r="BC49" s="261"/>
      <c r="BD49" s="261"/>
      <c r="BE49" s="261"/>
      <c r="BF49" s="261"/>
      <c r="BG49" s="261"/>
      <c r="BH49" s="261"/>
      <c r="BI49" s="261"/>
      <c r="BJ49" s="262"/>
      <c r="BK49" s="190"/>
      <c r="BL49" s="190"/>
      <c r="BM49" s="190"/>
      <c r="BN49" s="190"/>
    </row>
    <row r="50" spans="1:62" ht="15">
      <c r="A50" s="231">
        <v>20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</row>
  </sheetData>
  <sheetProtection/>
  <mergeCells count="128">
    <mergeCell ref="AS1:BA1"/>
    <mergeCell ref="BB1:BJ1"/>
    <mergeCell ref="AS2:BA2"/>
    <mergeCell ref="BB2:BJ2"/>
    <mergeCell ref="AS3:BA3"/>
    <mergeCell ref="BB3:BJ3"/>
    <mergeCell ref="AS6:BA7"/>
    <mergeCell ref="BB6:BJ7"/>
    <mergeCell ref="A7:AG7"/>
    <mergeCell ref="BB4:BJ5"/>
    <mergeCell ref="A6:AG6"/>
    <mergeCell ref="AH6:AR7"/>
    <mergeCell ref="A4:AG4"/>
    <mergeCell ref="A5:AG5"/>
    <mergeCell ref="AH4:AR5"/>
    <mergeCell ref="AS4:BA5"/>
    <mergeCell ref="A12:AG12"/>
    <mergeCell ref="AH12:AR13"/>
    <mergeCell ref="A1:AG1"/>
    <mergeCell ref="AH1:AR1"/>
    <mergeCell ref="AH2:AR2"/>
    <mergeCell ref="A2:AG2"/>
    <mergeCell ref="A3:AG3"/>
    <mergeCell ref="AH3:AR3"/>
    <mergeCell ref="A8:AG8"/>
    <mergeCell ref="AH8:AR9"/>
    <mergeCell ref="AS12:BA13"/>
    <mergeCell ref="BB12:BJ13"/>
    <mergeCell ref="A13:AG13"/>
    <mergeCell ref="A14:AG14"/>
    <mergeCell ref="AH14:AR15"/>
    <mergeCell ref="AS14:BA15"/>
    <mergeCell ref="BB14:BJ15"/>
    <mergeCell ref="A15:AG15"/>
    <mergeCell ref="BB20:BJ21"/>
    <mergeCell ref="A21:AG21"/>
    <mergeCell ref="AS8:BA9"/>
    <mergeCell ref="BB8:BJ9"/>
    <mergeCell ref="A9:AG9"/>
    <mergeCell ref="A10:AG10"/>
    <mergeCell ref="AH10:AR11"/>
    <mergeCell ref="AS10:BA11"/>
    <mergeCell ref="BB10:BJ11"/>
    <mergeCell ref="A11:AG11"/>
    <mergeCell ref="BB16:BJ17"/>
    <mergeCell ref="A17:AG17"/>
    <mergeCell ref="A22:AG22"/>
    <mergeCell ref="AH22:AR23"/>
    <mergeCell ref="AS22:BA23"/>
    <mergeCell ref="BB22:BJ23"/>
    <mergeCell ref="A23:AG23"/>
    <mergeCell ref="A20:AG20"/>
    <mergeCell ref="AH20:AR21"/>
    <mergeCell ref="AS20:BA21"/>
    <mergeCell ref="A18:AG18"/>
    <mergeCell ref="AH18:AR19"/>
    <mergeCell ref="AS18:BA19"/>
    <mergeCell ref="A19:AG19"/>
    <mergeCell ref="A16:AG16"/>
    <mergeCell ref="AH16:AR17"/>
    <mergeCell ref="AS16:BA17"/>
    <mergeCell ref="A24:AG24"/>
    <mergeCell ref="AH24:AR25"/>
    <mergeCell ref="AS24:BA25"/>
    <mergeCell ref="BB24:BJ25"/>
    <mergeCell ref="A25:AG25"/>
    <mergeCell ref="BB30:BJ31"/>
    <mergeCell ref="A31:AG31"/>
    <mergeCell ref="A28:AG28"/>
    <mergeCell ref="AH28:AR29"/>
    <mergeCell ref="AS28:BA29"/>
    <mergeCell ref="A26:AG26"/>
    <mergeCell ref="AH26:AR27"/>
    <mergeCell ref="AS26:BA27"/>
    <mergeCell ref="BB26:BJ27"/>
    <mergeCell ref="A27:AG27"/>
    <mergeCell ref="A30:AG30"/>
    <mergeCell ref="AH30:AR31"/>
    <mergeCell ref="AS30:BA31"/>
    <mergeCell ref="BB28:BJ29"/>
    <mergeCell ref="A29:AG29"/>
    <mergeCell ref="BB38:BJ39"/>
    <mergeCell ref="A39:AG39"/>
    <mergeCell ref="A36:AG36"/>
    <mergeCell ref="AH36:AR37"/>
    <mergeCell ref="AS36:BA37"/>
    <mergeCell ref="BB36:BJ37"/>
    <mergeCell ref="A37:AG37"/>
    <mergeCell ref="A49:AG49"/>
    <mergeCell ref="A35:AG35"/>
    <mergeCell ref="A32:AG32"/>
    <mergeCell ref="AH32:AR33"/>
    <mergeCell ref="AS32:BA33"/>
    <mergeCell ref="BB32:BJ33"/>
    <mergeCell ref="A33:AG33"/>
    <mergeCell ref="A38:AG38"/>
    <mergeCell ref="AH38:AR39"/>
    <mergeCell ref="AS38:BA39"/>
    <mergeCell ref="BB44:BJ45"/>
    <mergeCell ref="A45:AG45"/>
    <mergeCell ref="A46:AG46"/>
    <mergeCell ref="AH46:AR47"/>
    <mergeCell ref="AS46:BA47"/>
    <mergeCell ref="A50:BJ50"/>
    <mergeCell ref="A48:AG48"/>
    <mergeCell ref="AH48:AR49"/>
    <mergeCell ref="AS48:BA49"/>
    <mergeCell ref="BB48:BJ49"/>
    <mergeCell ref="A42:AG42"/>
    <mergeCell ref="AH42:AR43"/>
    <mergeCell ref="AS42:BA43"/>
    <mergeCell ref="BB42:BJ43"/>
    <mergeCell ref="A43:AG43"/>
    <mergeCell ref="BB46:BJ47"/>
    <mergeCell ref="A47:AG47"/>
    <mergeCell ref="A44:AG44"/>
    <mergeCell ref="AH44:AR45"/>
    <mergeCell ref="AS44:BA45"/>
    <mergeCell ref="BB18:BJ19"/>
    <mergeCell ref="A40:AG40"/>
    <mergeCell ref="AH40:AR41"/>
    <mergeCell ref="AS40:BA41"/>
    <mergeCell ref="BB40:BJ41"/>
    <mergeCell ref="A41:AG41"/>
    <mergeCell ref="A34:AG34"/>
    <mergeCell ref="AH34:AR35"/>
    <mergeCell ref="AS34:BA35"/>
    <mergeCell ref="BB34:BJ35"/>
  </mergeCells>
  <printOptions/>
  <pageMargins left="0.3937007874015748" right="0.3937007874015748" top="0.7086614173228347" bottom="0.7086614173228347" header="0.31496062992125984" footer="0.31496062992125984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9"/>
  <sheetViews>
    <sheetView view="pageBreakPreview" zoomScale="75" zoomScaleSheetLayoutView="75" zoomScalePageLayoutView="0" workbookViewId="0" topLeftCell="A12">
      <selection activeCell="O29" sqref="O29"/>
    </sheetView>
  </sheetViews>
  <sheetFormatPr defaultColWidth="9.140625" defaultRowHeight="12.75"/>
  <cols>
    <col min="1" max="1" width="2.8515625" style="170" customWidth="1"/>
    <col min="2" max="17" width="1.421875" style="171" customWidth="1"/>
    <col min="18" max="18" width="3.28125" style="171" customWidth="1"/>
    <col min="19" max="35" width="1.421875" style="171" customWidth="1"/>
    <col min="36" max="36" width="0.85546875" style="171" customWidth="1"/>
    <col min="37" max="37" width="1.421875" style="171" customWidth="1"/>
    <col min="38" max="38" width="1.1484375" style="171" customWidth="1"/>
    <col min="39" max="39" width="0.85546875" style="171" customWidth="1"/>
    <col min="40" max="47" width="1.421875" style="171" customWidth="1"/>
    <col min="48" max="48" width="2.140625" style="171" customWidth="1"/>
    <col min="49" max="49" width="1.421875" style="171" customWidth="1"/>
    <col min="50" max="50" width="1.57421875" style="171" customWidth="1"/>
    <col min="51" max="51" width="1.421875" style="171" customWidth="1"/>
    <col min="52" max="52" width="1.8515625" style="171" customWidth="1"/>
    <col min="53" max="53" width="1.57421875" style="171" customWidth="1"/>
    <col min="54" max="60" width="1.421875" style="171" customWidth="1"/>
    <col min="61" max="61" width="1.7109375" style="171" customWidth="1"/>
    <col min="62" max="62" width="2.00390625" style="171" customWidth="1"/>
    <col min="63" max="66" width="9.140625" style="173" customWidth="1"/>
    <col min="67" max="16384" width="9.140625" style="171" customWidth="1"/>
  </cols>
  <sheetData>
    <row r="1" spans="37:62" ht="15">
      <c r="AK1" s="306" t="s">
        <v>333</v>
      </c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</row>
    <row r="2" spans="20:62" ht="15"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306" t="s">
        <v>277</v>
      </c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</row>
    <row r="3" spans="37:62" ht="15">
      <c r="AK3" s="306" t="s">
        <v>88</v>
      </c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</row>
    <row r="4" spans="37:62" ht="15">
      <c r="AK4" s="309" t="s">
        <v>89</v>
      </c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</row>
    <row r="5" spans="37:62" ht="15"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</row>
    <row r="6" spans="37:62" ht="15">
      <c r="AK6" s="306" t="s">
        <v>90</v>
      </c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</row>
    <row r="7" spans="37:62" ht="15">
      <c r="AK7" s="309" t="s">
        <v>281</v>
      </c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</row>
    <row r="8" spans="37:62" ht="15">
      <c r="AK8" s="306" t="s">
        <v>91</v>
      </c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</row>
    <row r="9" spans="37:62" ht="15">
      <c r="AK9" s="309" t="s">
        <v>92</v>
      </c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</row>
    <row r="11" ht="6.75" customHeight="1"/>
    <row r="12" ht="7.5" customHeight="1"/>
    <row r="16" spans="1:62" ht="15.75">
      <c r="A16" s="308" t="s">
        <v>93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</row>
    <row r="17" spans="1:62" ht="15.7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8">
        <v>200</v>
      </c>
      <c r="AJ17" s="308"/>
      <c r="AK17" s="308"/>
      <c r="AL17" s="308"/>
      <c r="AM17" s="307"/>
      <c r="AN17" s="307"/>
      <c r="AO17" s="307"/>
      <c r="AP17" s="308" t="s">
        <v>48</v>
      </c>
      <c r="AQ17" s="308"/>
      <c r="AR17" s="308"/>
      <c r="AS17" s="308"/>
      <c r="AT17" s="308"/>
      <c r="AU17" s="308"/>
      <c r="AV17" s="308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</row>
    <row r="18" spans="1:62" ht="15.7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4"/>
      <c r="AJ18" s="174"/>
      <c r="AK18" s="174"/>
      <c r="AL18" s="174"/>
      <c r="AM18" s="175"/>
      <c r="AN18" s="175"/>
      <c r="AO18" s="175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</row>
    <row r="19" spans="1:62" ht="15.75">
      <c r="A19" s="308" t="s">
        <v>94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</row>
    <row r="20" spans="1:66" s="178" customFormat="1" ht="15.75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R20" s="179"/>
      <c r="S20" s="179"/>
      <c r="T20" s="179" t="s">
        <v>95</v>
      </c>
      <c r="U20" s="179"/>
      <c r="V20" s="307" t="s">
        <v>276</v>
      </c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8">
        <v>2014</v>
      </c>
      <c r="AL20" s="308"/>
      <c r="AM20" s="308"/>
      <c r="AN20" s="308"/>
      <c r="AO20" s="308"/>
      <c r="AP20" s="307"/>
      <c r="AQ20" s="307"/>
      <c r="AR20" s="177" t="s">
        <v>276</v>
      </c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80"/>
      <c r="BL20" s="180"/>
      <c r="BM20" s="180"/>
      <c r="BN20" s="180"/>
    </row>
    <row r="21" spans="1:62" ht="15.75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</row>
    <row r="23" spans="56:62" ht="15">
      <c r="BD23" s="310" t="s">
        <v>96</v>
      </c>
      <c r="BE23" s="310"/>
      <c r="BF23" s="310"/>
      <c r="BG23" s="310"/>
      <c r="BH23" s="310"/>
      <c r="BI23" s="310"/>
      <c r="BJ23" s="310"/>
    </row>
    <row r="24" spans="56:62" ht="15">
      <c r="BD24" s="310"/>
      <c r="BE24" s="310"/>
      <c r="BF24" s="310"/>
      <c r="BG24" s="310"/>
      <c r="BH24" s="310"/>
      <c r="BI24" s="310"/>
      <c r="BJ24" s="310"/>
    </row>
    <row r="25" spans="43:62" ht="15">
      <c r="AQ25" s="306" t="s">
        <v>97</v>
      </c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D25" s="305" t="s">
        <v>98</v>
      </c>
      <c r="BE25" s="305"/>
      <c r="BF25" s="305"/>
      <c r="BG25" s="305"/>
      <c r="BH25" s="305"/>
      <c r="BI25" s="305"/>
      <c r="BJ25" s="305"/>
    </row>
    <row r="26" spans="43:62" ht="15">
      <c r="AQ26" s="306" t="s">
        <v>99</v>
      </c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D26" s="305"/>
      <c r="BE26" s="305"/>
      <c r="BF26" s="305"/>
      <c r="BG26" s="305"/>
      <c r="BH26" s="305"/>
      <c r="BI26" s="305"/>
      <c r="BJ26" s="305"/>
    </row>
    <row r="27" spans="43:54" ht="6" customHeight="1"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</row>
    <row r="28" spans="1:62" ht="15">
      <c r="A28" s="170" t="s">
        <v>292</v>
      </c>
      <c r="AQ28" s="306" t="s">
        <v>293</v>
      </c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D28" s="305" t="s">
        <v>294</v>
      </c>
      <c r="BE28" s="305"/>
      <c r="BF28" s="305"/>
      <c r="BG28" s="305"/>
      <c r="BH28" s="305"/>
      <c r="BI28" s="305"/>
      <c r="BJ28" s="305"/>
    </row>
    <row r="29" spans="1:62" ht="15">
      <c r="A29" s="170" t="s">
        <v>295</v>
      </c>
      <c r="O29" s="183" t="s">
        <v>200</v>
      </c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5"/>
      <c r="AQ29" s="306" t="s">
        <v>296</v>
      </c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D29" s="305"/>
      <c r="BE29" s="305"/>
      <c r="BF29" s="305"/>
      <c r="BG29" s="305"/>
      <c r="BH29" s="305"/>
      <c r="BI29" s="305"/>
      <c r="BJ29" s="305"/>
    </row>
    <row r="30" ht="6" customHeight="1"/>
    <row r="31" spans="1:62" ht="15">
      <c r="A31" s="170" t="s">
        <v>297</v>
      </c>
      <c r="AQ31" s="306" t="s">
        <v>298</v>
      </c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D31" s="305" t="s">
        <v>100</v>
      </c>
      <c r="BE31" s="305"/>
      <c r="BF31" s="305"/>
      <c r="BG31" s="305"/>
      <c r="BH31" s="305"/>
      <c r="BI31" s="305"/>
      <c r="BJ31" s="305"/>
    </row>
    <row r="32" spans="1:62" ht="15">
      <c r="A32" s="170" t="s">
        <v>299</v>
      </c>
      <c r="E32" s="226" t="s">
        <v>101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Q32" s="306" t="s">
        <v>301</v>
      </c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D32" s="305"/>
      <c r="BE32" s="305"/>
      <c r="BF32" s="305"/>
      <c r="BG32" s="305"/>
      <c r="BH32" s="305"/>
      <c r="BI32" s="305"/>
      <c r="BJ32" s="305"/>
    </row>
    <row r="33" ht="6" customHeight="1"/>
    <row r="34" spans="1:62" ht="15">
      <c r="A34" s="170" t="s">
        <v>302</v>
      </c>
      <c r="AQ34" s="306" t="s">
        <v>347</v>
      </c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D34" s="305" t="s">
        <v>102</v>
      </c>
      <c r="BE34" s="305"/>
      <c r="BF34" s="305"/>
      <c r="BG34" s="305"/>
      <c r="BH34" s="305"/>
      <c r="BI34" s="305"/>
      <c r="BJ34" s="305"/>
    </row>
    <row r="35" spans="1:62" ht="15">
      <c r="A35" s="170" t="s">
        <v>304</v>
      </c>
      <c r="S35" s="226" t="s">
        <v>201</v>
      </c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Q35" s="306" t="s">
        <v>305</v>
      </c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D35" s="305"/>
      <c r="BE35" s="305"/>
      <c r="BF35" s="305"/>
      <c r="BG35" s="305"/>
      <c r="BH35" s="305"/>
      <c r="BI35" s="305"/>
      <c r="BJ35" s="305"/>
    </row>
    <row r="36" ht="6" customHeight="1"/>
    <row r="37" spans="1:62" ht="15">
      <c r="A37" s="170" t="s">
        <v>306</v>
      </c>
      <c r="AQ37" s="306" t="s">
        <v>307</v>
      </c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D37" s="305" t="s">
        <v>103</v>
      </c>
      <c r="BE37" s="305"/>
      <c r="BF37" s="305"/>
      <c r="BG37" s="305"/>
      <c r="BH37" s="305"/>
      <c r="BI37" s="305"/>
      <c r="BJ37" s="305"/>
    </row>
    <row r="38" spans="1:62" ht="15">
      <c r="A38" s="170" t="s">
        <v>308</v>
      </c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Q38" s="306" t="s">
        <v>309</v>
      </c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D38" s="305"/>
      <c r="BE38" s="305"/>
      <c r="BF38" s="305"/>
      <c r="BG38" s="305"/>
      <c r="BH38" s="305"/>
      <c r="BI38" s="305"/>
      <c r="BJ38" s="305"/>
    </row>
    <row r="39" ht="6" customHeight="1"/>
    <row r="40" spans="1:62" ht="15">
      <c r="A40" s="170" t="s">
        <v>310</v>
      </c>
      <c r="AQ40" s="306" t="s">
        <v>311</v>
      </c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D40" s="305"/>
      <c r="BE40" s="305"/>
      <c r="BF40" s="305"/>
      <c r="BG40" s="305"/>
      <c r="BH40" s="305"/>
      <c r="BI40" s="305"/>
      <c r="BJ40" s="305"/>
    </row>
    <row r="41" spans="1:62" ht="15">
      <c r="A41" s="170" t="s">
        <v>312</v>
      </c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Q41" s="306" t="s">
        <v>313</v>
      </c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D41" s="305"/>
      <c r="BE41" s="305"/>
      <c r="BF41" s="305"/>
      <c r="BG41" s="305"/>
      <c r="BH41" s="305"/>
      <c r="BI41" s="305"/>
      <c r="BJ41" s="305"/>
    </row>
    <row r="42" ht="6" customHeight="1"/>
    <row r="43" spans="1:62" ht="15">
      <c r="A43" s="170" t="s">
        <v>314</v>
      </c>
      <c r="AQ43" s="306" t="s">
        <v>315</v>
      </c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D43" s="305" t="s">
        <v>104</v>
      </c>
      <c r="BE43" s="305"/>
      <c r="BF43" s="305"/>
      <c r="BG43" s="305"/>
      <c r="BH43" s="305"/>
      <c r="BI43" s="305"/>
      <c r="BJ43" s="305"/>
    </row>
    <row r="44" spans="1:62" ht="15">
      <c r="A44" s="170" t="s">
        <v>316</v>
      </c>
      <c r="AQ44" s="306" t="s">
        <v>317</v>
      </c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D44" s="305"/>
      <c r="BE44" s="305"/>
      <c r="BF44" s="305"/>
      <c r="BG44" s="305"/>
      <c r="BH44" s="305"/>
      <c r="BI44" s="305"/>
      <c r="BJ44" s="305"/>
    </row>
    <row r="45" ht="6" customHeight="1"/>
    <row r="46" spans="1:62" ht="15">
      <c r="A46" s="170" t="s">
        <v>318</v>
      </c>
      <c r="AQ46" s="306" t="s">
        <v>348</v>
      </c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D46" s="305" t="s">
        <v>105</v>
      </c>
      <c r="BE46" s="305"/>
      <c r="BF46" s="305"/>
      <c r="BG46" s="305"/>
      <c r="BH46" s="305"/>
      <c r="BI46" s="305"/>
      <c r="BJ46" s="305"/>
    </row>
    <row r="47" spans="1:62" ht="15">
      <c r="A47" s="170" t="s">
        <v>320</v>
      </c>
      <c r="AQ47" s="306" t="s">
        <v>321</v>
      </c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D47" s="305"/>
      <c r="BE47" s="305"/>
      <c r="BF47" s="305"/>
      <c r="BG47" s="305"/>
      <c r="BH47" s="305"/>
      <c r="BI47" s="305"/>
      <c r="BJ47" s="305"/>
    </row>
    <row r="48" ht="6" customHeight="1"/>
    <row r="49" spans="1:62" ht="15">
      <c r="A49" s="170" t="s">
        <v>322</v>
      </c>
      <c r="AQ49" s="306" t="s">
        <v>323</v>
      </c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D49" s="305"/>
      <c r="BE49" s="305"/>
      <c r="BF49" s="305"/>
      <c r="BG49" s="305"/>
      <c r="BH49" s="305"/>
      <c r="BI49" s="305"/>
      <c r="BJ49" s="305"/>
    </row>
    <row r="50" spans="1:62" ht="15">
      <c r="A50" s="170" t="s">
        <v>324</v>
      </c>
      <c r="D50" s="226" t="s">
        <v>106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Q50" s="306" t="s">
        <v>326</v>
      </c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D50" s="305"/>
      <c r="BE50" s="305"/>
      <c r="BF50" s="305"/>
      <c r="BG50" s="305"/>
      <c r="BH50" s="305"/>
      <c r="BI50" s="305"/>
      <c r="BJ50" s="305"/>
    </row>
    <row r="51" ht="6" customHeight="1"/>
    <row r="52" spans="1:62" ht="15">
      <c r="A52" s="170" t="s">
        <v>327</v>
      </c>
      <c r="AQ52" s="306" t="s">
        <v>328</v>
      </c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D52" s="305"/>
      <c r="BE52" s="305"/>
      <c r="BF52" s="305"/>
      <c r="BG52" s="305"/>
      <c r="BH52" s="305"/>
      <c r="BI52" s="305"/>
      <c r="BJ52" s="305"/>
    </row>
    <row r="53" spans="1:62" ht="15">
      <c r="A53" s="170" t="s">
        <v>350</v>
      </c>
      <c r="AQ53" s="306" t="s">
        <v>330</v>
      </c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D53" s="305"/>
      <c r="BE53" s="305"/>
      <c r="BF53" s="305"/>
      <c r="BG53" s="305"/>
      <c r="BH53" s="305"/>
      <c r="BI53" s="305"/>
      <c r="BJ53" s="305"/>
    </row>
    <row r="54" ht="6" customHeight="1"/>
    <row r="55" spans="41:62" ht="15">
      <c r="AO55" s="227" t="s">
        <v>331</v>
      </c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D55" s="305"/>
      <c r="BE55" s="305"/>
      <c r="BF55" s="305"/>
      <c r="BG55" s="305"/>
      <c r="BH55" s="305"/>
      <c r="BI55" s="305"/>
      <c r="BJ55" s="305"/>
    </row>
    <row r="56" spans="41:62" ht="15">
      <c r="AO56" s="227" t="s">
        <v>332</v>
      </c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D56" s="305"/>
      <c r="BE56" s="305"/>
      <c r="BF56" s="305"/>
      <c r="BG56" s="305"/>
      <c r="BH56" s="305"/>
      <c r="BI56" s="305"/>
      <c r="BJ56" s="305"/>
    </row>
    <row r="57" spans="41:62" ht="15"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D57" s="187"/>
      <c r="BE57" s="187"/>
      <c r="BF57" s="187"/>
      <c r="BG57" s="187"/>
      <c r="BH57" s="187"/>
      <c r="BI57" s="187"/>
      <c r="BJ57" s="187"/>
    </row>
    <row r="58" spans="41:62" ht="15"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D58" s="187"/>
      <c r="BE58" s="187"/>
      <c r="BF58" s="187"/>
      <c r="BG58" s="187"/>
      <c r="BH58" s="187"/>
      <c r="BI58" s="187"/>
      <c r="BJ58" s="187"/>
    </row>
    <row r="59" spans="1:62" ht="15">
      <c r="A59" s="227">
        <v>19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</row>
  </sheetData>
  <sheetProtection/>
  <mergeCells count="57">
    <mergeCell ref="AK8:BJ8"/>
    <mergeCell ref="AK9:BJ9"/>
    <mergeCell ref="AQ26:BB26"/>
    <mergeCell ref="AK1:BJ1"/>
    <mergeCell ref="AK2:BJ2"/>
    <mergeCell ref="AK3:BJ3"/>
    <mergeCell ref="AK4:BJ4"/>
    <mergeCell ref="A16:BJ16"/>
    <mergeCell ref="AK6:BJ6"/>
    <mergeCell ref="AK7:BJ7"/>
    <mergeCell ref="AQ29:BB29"/>
    <mergeCell ref="A19:BJ19"/>
    <mergeCell ref="AK20:AO20"/>
    <mergeCell ref="AP20:AQ20"/>
    <mergeCell ref="BD23:BJ24"/>
    <mergeCell ref="AQ25:BB25"/>
    <mergeCell ref="BD25:BJ26"/>
    <mergeCell ref="BD28:BJ29"/>
    <mergeCell ref="AQ34:BB34"/>
    <mergeCell ref="BD34:BJ35"/>
    <mergeCell ref="AQ31:BB31"/>
    <mergeCell ref="BD31:BJ32"/>
    <mergeCell ref="E32:AG32"/>
    <mergeCell ref="AQ32:BB32"/>
    <mergeCell ref="BD46:BJ47"/>
    <mergeCell ref="AQ47:BB47"/>
    <mergeCell ref="S35:AG35"/>
    <mergeCell ref="AQ35:BB35"/>
    <mergeCell ref="AQ37:BB37"/>
    <mergeCell ref="BD37:BJ38"/>
    <mergeCell ref="AQ43:BB43"/>
    <mergeCell ref="BD43:BJ44"/>
    <mergeCell ref="AQ49:BB49"/>
    <mergeCell ref="AQ52:BB52"/>
    <mergeCell ref="R17:AH17"/>
    <mergeCell ref="AI17:AL17"/>
    <mergeCell ref="AM17:AO17"/>
    <mergeCell ref="AP17:AV17"/>
    <mergeCell ref="V20:AJ20"/>
    <mergeCell ref="AQ46:BB46"/>
    <mergeCell ref="AQ28:BB28"/>
    <mergeCell ref="A59:BJ59"/>
    <mergeCell ref="AO55:BB55"/>
    <mergeCell ref="BD55:BJ56"/>
    <mergeCell ref="AO56:BB56"/>
    <mergeCell ref="BD52:BJ53"/>
    <mergeCell ref="AQ53:BB53"/>
    <mergeCell ref="BD40:BJ41"/>
    <mergeCell ref="T41:AG41"/>
    <mergeCell ref="AQ41:BB41"/>
    <mergeCell ref="D50:AG50"/>
    <mergeCell ref="BD49:BJ50"/>
    <mergeCell ref="M38:AG38"/>
    <mergeCell ref="AQ38:BB38"/>
    <mergeCell ref="AQ40:BB40"/>
    <mergeCell ref="AQ44:BB44"/>
    <mergeCell ref="AQ50:BB5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SheetLayoutView="100" zoomScalePageLayoutView="0" workbookViewId="0" topLeftCell="AM17">
      <selection activeCell="FL32" sqref="FL32"/>
    </sheetView>
  </sheetViews>
  <sheetFormatPr defaultColWidth="9.00390625" defaultRowHeight="11.25" customHeight="1"/>
  <cols>
    <col min="1" max="27" width="0.85546875" style="146" customWidth="1"/>
    <col min="28" max="28" width="9.421875" style="146" customWidth="1"/>
    <col min="29" max="33" width="0.85546875" style="146" customWidth="1"/>
    <col min="34" max="34" width="0.2890625" style="146" customWidth="1"/>
    <col min="35" max="60" width="0.85546875" style="146" customWidth="1"/>
    <col min="61" max="61" width="0.42578125" style="146" customWidth="1"/>
    <col min="62" max="67" width="0.85546875" style="146" hidden="1" customWidth="1"/>
    <col min="68" max="68" width="0.13671875" style="146" customWidth="1"/>
    <col min="69" max="79" width="0.85546875" style="146" customWidth="1"/>
    <col min="80" max="80" width="0.13671875" style="146" customWidth="1"/>
    <col min="81" max="81" width="0.85546875" style="146" hidden="1" customWidth="1"/>
    <col min="82" max="82" width="0.71875" style="146" hidden="1" customWidth="1"/>
    <col min="83" max="85" width="0.85546875" style="146" hidden="1" customWidth="1"/>
    <col min="86" max="94" width="0.85546875" style="146" customWidth="1"/>
    <col min="95" max="95" width="0.42578125" style="146" customWidth="1"/>
    <col min="96" max="97" width="0.85546875" style="146" hidden="1" customWidth="1"/>
    <col min="98" max="98" width="1.421875" style="146" customWidth="1"/>
    <col min="99" max="99" width="0.2890625" style="146" hidden="1" customWidth="1"/>
    <col min="100" max="100" width="1.57421875" style="146" hidden="1" customWidth="1"/>
    <col min="101" max="101" width="15.421875" style="146" hidden="1" customWidth="1"/>
    <col min="102" max="107" width="0.85546875" style="146" customWidth="1"/>
    <col min="108" max="108" width="5.421875" style="146" customWidth="1"/>
    <col min="109" max="109" width="0.85546875" style="146" customWidth="1"/>
    <col min="110" max="110" width="0.42578125" style="146" customWidth="1"/>
    <col min="111" max="112" width="0.85546875" style="146" hidden="1" customWidth="1"/>
    <col min="113" max="113" width="0.42578125" style="146" hidden="1" customWidth="1"/>
    <col min="114" max="114" width="0.85546875" style="146" hidden="1" customWidth="1"/>
    <col min="115" max="115" width="0.5625" style="146" hidden="1" customWidth="1"/>
    <col min="116" max="116" width="0.85546875" style="146" hidden="1" customWidth="1"/>
    <col min="117" max="128" width="0.85546875" style="146" customWidth="1"/>
    <col min="129" max="129" width="0.13671875" style="146" customWidth="1"/>
    <col min="130" max="133" width="0.85546875" style="146" hidden="1" customWidth="1"/>
    <col min="134" max="146" width="0.85546875" style="146" customWidth="1"/>
    <col min="147" max="147" width="3.8515625" style="146" customWidth="1"/>
    <col min="148" max="162" width="0.85546875" style="146" hidden="1" customWidth="1"/>
    <col min="163" max="163" width="0.5625" style="146" hidden="1" customWidth="1"/>
    <col min="164" max="164" width="0.85546875" style="146" customWidth="1"/>
    <col min="165" max="165" width="13.421875" style="146" customWidth="1"/>
    <col min="166" max="166" width="10.28125" style="146" customWidth="1"/>
    <col min="167" max="167" width="3.421875" style="146" customWidth="1"/>
    <col min="168" max="16384" width="9.00390625" style="146" customWidth="1"/>
  </cols>
  <sheetData>
    <row r="1" ht="11.25" customHeight="1">
      <c r="BY1" s="146" t="s">
        <v>42</v>
      </c>
    </row>
    <row r="2" ht="11.25" customHeight="1">
      <c r="CA2" s="146" t="s">
        <v>43</v>
      </c>
    </row>
    <row r="3" ht="11.25" customHeight="1">
      <c r="BY3" s="146" t="s">
        <v>44</v>
      </c>
    </row>
    <row r="4" ht="11.25" customHeight="1">
      <c r="CA4" s="146" t="s">
        <v>45</v>
      </c>
    </row>
    <row r="5" spans="20:165" ht="21" customHeight="1">
      <c r="T5" s="320" t="s">
        <v>46</v>
      </c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EV5" s="323" t="s">
        <v>47</v>
      </c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9"/>
    </row>
    <row r="6" spans="20:165" ht="21" customHeight="1"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59"/>
      <c r="BK6" s="321">
        <v>200</v>
      </c>
      <c r="BL6" s="321"/>
      <c r="BM6" s="321"/>
      <c r="BN6" s="321"/>
      <c r="BO6" s="160"/>
      <c r="BP6" s="160"/>
      <c r="BQ6" s="159"/>
      <c r="BR6" s="159" t="s">
        <v>48</v>
      </c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X6" s="313" t="s">
        <v>49</v>
      </c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V6" s="331" t="s">
        <v>50</v>
      </c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43"/>
    </row>
    <row r="7" spans="20:165" ht="21" customHeight="1"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X7" s="313" t="s">
        <v>51</v>
      </c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V7" s="344">
        <v>5755737</v>
      </c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345"/>
      <c r="FH7" s="345"/>
      <c r="FI7" s="346"/>
    </row>
    <row r="8" spans="20:165" ht="21" customHeight="1"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320" t="s">
        <v>52</v>
      </c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X8" s="313" t="s">
        <v>53</v>
      </c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V8" s="344">
        <v>14172</v>
      </c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6"/>
    </row>
    <row r="9" spans="20:165" ht="21" customHeight="1"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 t="s">
        <v>54</v>
      </c>
      <c r="AQ9" s="159"/>
      <c r="AR9" s="159"/>
      <c r="AS9" s="159"/>
      <c r="AT9" s="160"/>
      <c r="AU9" s="160"/>
      <c r="AV9" s="160" t="s">
        <v>276</v>
      </c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59"/>
      <c r="BS9" s="321">
        <v>2014</v>
      </c>
      <c r="BT9" s="321"/>
      <c r="BU9" s="321"/>
      <c r="BV9" s="321"/>
      <c r="BW9" s="322"/>
      <c r="BX9" s="160"/>
      <c r="BY9" s="160"/>
      <c r="BZ9" s="159"/>
      <c r="CA9" s="159" t="s">
        <v>55</v>
      </c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X9" s="313" t="s">
        <v>56</v>
      </c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V9" s="344">
        <v>1150</v>
      </c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6"/>
    </row>
    <row r="10" spans="103:165" ht="21" customHeight="1">
      <c r="CY10" s="146" t="s">
        <v>275</v>
      </c>
      <c r="DX10" s="313" t="s">
        <v>57</v>
      </c>
      <c r="DY10" s="313"/>
      <c r="DZ10" s="313"/>
      <c r="EA10" s="313"/>
      <c r="EB10" s="313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V10" s="344">
        <v>161</v>
      </c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6"/>
    </row>
    <row r="11" spans="1:165" ht="21" customHeight="1">
      <c r="A11" s="317" t="s">
        <v>58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161"/>
      <c r="Y11" s="161"/>
      <c r="Z11" s="161"/>
      <c r="AA11" s="161"/>
      <c r="AB11" s="161"/>
      <c r="AC11" s="161" t="s">
        <v>59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X11" s="313" t="s">
        <v>60</v>
      </c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V11" s="344"/>
      <c r="EW11" s="345"/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6"/>
    </row>
    <row r="12" spans="1:165" ht="21" customHeight="1">
      <c r="A12" s="317" t="s">
        <v>61</v>
      </c>
      <c r="B12" s="317"/>
      <c r="C12" s="317"/>
      <c r="D12" s="317"/>
      <c r="E12" s="317"/>
      <c r="F12" s="317"/>
      <c r="G12" s="317"/>
      <c r="H12" s="317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 t="s">
        <v>62</v>
      </c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X12" s="313" t="s">
        <v>63</v>
      </c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V12" s="344">
        <v>200542182</v>
      </c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6"/>
    </row>
    <row r="13" spans="1:165" ht="21" customHeight="1">
      <c r="A13" s="317" t="s">
        <v>64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8"/>
      <c r="W13" s="318"/>
      <c r="X13" s="318"/>
      <c r="Y13" s="318"/>
      <c r="Z13" s="318"/>
      <c r="AA13" s="318"/>
      <c r="AB13" s="318"/>
      <c r="AC13" s="163"/>
      <c r="AD13" s="163"/>
      <c r="AE13" s="163"/>
      <c r="AF13" s="163" t="s">
        <v>202</v>
      </c>
      <c r="AG13" s="163"/>
      <c r="AH13" s="163"/>
      <c r="AI13" s="163"/>
      <c r="AJ13" s="163"/>
      <c r="AK13" s="163"/>
      <c r="AL13" s="163"/>
      <c r="AM13" s="163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X13" s="313" t="s">
        <v>65</v>
      </c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V13" s="344">
        <v>1726269</v>
      </c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5"/>
      <c r="FH13" s="345"/>
      <c r="FI13" s="346"/>
    </row>
    <row r="14" spans="1:165" ht="21" customHeight="1">
      <c r="A14" s="317" t="s">
        <v>66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X14" s="313" t="s">
        <v>67</v>
      </c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V14" s="344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6"/>
    </row>
    <row r="15" spans="1:165" ht="21" customHeight="1">
      <c r="A15" s="317" t="s">
        <v>68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8"/>
      <c r="AB15" s="318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X15" s="313" t="s">
        <v>69</v>
      </c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V15" s="344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  <c r="FH15" s="345"/>
      <c r="FI15" s="346"/>
    </row>
    <row r="16" spans="1:165" ht="21.75" customHeight="1">
      <c r="A16" s="317" t="s">
        <v>70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9"/>
      <c r="AM16" s="319"/>
      <c r="CZ16" s="146">
        <v>4975534</v>
      </c>
      <c r="DX16" s="313" t="s">
        <v>71</v>
      </c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V16" s="344"/>
      <c r="EW16" s="345"/>
      <c r="EX16" s="345"/>
      <c r="EY16" s="345"/>
      <c r="EZ16" s="345"/>
      <c r="FA16" s="345"/>
      <c r="FB16" s="345"/>
      <c r="FC16" s="345"/>
      <c r="FD16" s="345"/>
      <c r="FE16" s="345"/>
      <c r="FF16" s="345"/>
      <c r="FG16" s="345"/>
      <c r="FH16" s="345"/>
      <c r="FI16" s="346"/>
    </row>
    <row r="17" spans="1:39" ht="21.75" customHeight="1">
      <c r="A17" s="317" t="s">
        <v>72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</row>
    <row r="18" spans="1:117" ht="21" customHeight="1">
      <c r="A18" s="317" t="s">
        <v>73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161"/>
      <c r="M18" s="161"/>
      <c r="N18" s="161"/>
      <c r="O18" s="161"/>
      <c r="P18" s="161"/>
      <c r="Q18" s="161"/>
      <c r="R18" s="161"/>
      <c r="S18" s="161" t="s">
        <v>74</v>
      </c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</row>
    <row r="19" spans="1:39" ht="21" customHeight="1">
      <c r="A19" s="317" t="s">
        <v>75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9"/>
      <c r="X19" s="319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</row>
    <row r="21" spans="1:165" ht="98.25" customHeight="1">
      <c r="A21" s="245" t="s">
        <v>466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7"/>
      <c r="AR21" s="245" t="s">
        <v>467</v>
      </c>
      <c r="AS21" s="241"/>
      <c r="AT21" s="326"/>
      <c r="AU21" s="326"/>
      <c r="AV21" s="326"/>
      <c r="AW21" s="326"/>
      <c r="AX21" s="326"/>
      <c r="AY21" s="326"/>
      <c r="AZ21" s="326"/>
      <c r="BA21" s="323" t="s">
        <v>468</v>
      </c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5"/>
      <c r="BQ21" s="323" t="s">
        <v>469</v>
      </c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5"/>
      <c r="CH21" s="323" t="s">
        <v>470</v>
      </c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9"/>
      <c r="CX21" s="323" t="s">
        <v>471</v>
      </c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9"/>
      <c r="DN21" s="323" t="s">
        <v>472</v>
      </c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/>
      <c r="EA21" s="338"/>
      <c r="EB21" s="338"/>
      <c r="EC21" s="339"/>
      <c r="ED21" s="323" t="s">
        <v>473</v>
      </c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8"/>
      <c r="EQ21" s="166"/>
      <c r="ER21" s="167"/>
      <c r="ES21" s="167"/>
      <c r="ET21" s="166"/>
      <c r="EU21" s="347" t="s">
        <v>474</v>
      </c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</row>
    <row r="22" spans="1:165" ht="12.75" customHeight="1">
      <c r="A22" s="337">
        <v>1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5"/>
      <c r="AR22" s="323">
        <v>2</v>
      </c>
      <c r="AS22" s="338"/>
      <c r="AT22" s="338"/>
      <c r="AU22" s="338"/>
      <c r="AV22" s="338"/>
      <c r="AW22" s="338"/>
      <c r="AX22" s="338"/>
      <c r="AY22" s="338"/>
      <c r="AZ22" s="339"/>
      <c r="BA22" s="311">
        <v>3</v>
      </c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6"/>
      <c r="BQ22" s="311">
        <v>4</v>
      </c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6"/>
      <c r="CH22" s="311">
        <v>5</v>
      </c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4"/>
      <c r="CX22" s="311">
        <v>6</v>
      </c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4"/>
      <c r="DN22" s="311">
        <v>7</v>
      </c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4"/>
      <c r="ED22" s="316">
        <v>8</v>
      </c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>
        <v>9</v>
      </c>
      <c r="EV22" s="316"/>
      <c r="EW22" s="316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</row>
    <row r="23" spans="1:165" ht="24.75" customHeight="1">
      <c r="A23" s="328" t="s">
        <v>76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30"/>
      <c r="AR23" s="331" t="s">
        <v>77</v>
      </c>
      <c r="AS23" s="332"/>
      <c r="AT23" s="333"/>
      <c r="AU23" s="333"/>
      <c r="AV23" s="333"/>
      <c r="AW23" s="333"/>
      <c r="AX23" s="333"/>
      <c r="AY23" s="333"/>
      <c r="AZ23" s="334"/>
      <c r="BA23" s="340">
        <v>714757.5</v>
      </c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2"/>
      <c r="BQ23" s="311">
        <v>8844225</v>
      </c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6"/>
      <c r="CH23" s="348">
        <v>20397935.4</v>
      </c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50"/>
      <c r="CX23" s="311">
        <v>46610262.3</v>
      </c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4"/>
      <c r="DN23" s="311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4"/>
      <c r="ED23" s="311">
        <v>20671716.9</v>
      </c>
      <c r="EE23" s="312"/>
      <c r="EF23" s="312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168"/>
      <c r="ER23" s="169"/>
      <c r="ES23" s="169"/>
      <c r="ET23" s="168"/>
      <c r="EU23" s="351">
        <f>BA23+BQ23+CH23+CX23+ED23</f>
        <v>97238897.1</v>
      </c>
      <c r="EV23" s="316"/>
      <c r="EW23" s="316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</row>
    <row r="24" spans="1:165" ht="24.75" customHeight="1">
      <c r="A24" s="328" t="s">
        <v>78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30"/>
      <c r="AR24" s="331" t="s">
        <v>79</v>
      </c>
      <c r="AS24" s="332"/>
      <c r="AT24" s="333"/>
      <c r="AU24" s="333"/>
      <c r="AV24" s="333"/>
      <c r="AW24" s="333"/>
      <c r="AX24" s="333"/>
      <c r="AY24" s="333"/>
      <c r="AZ24" s="334"/>
      <c r="BA24" s="311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6"/>
      <c r="BQ24" s="311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6"/>
      <c r="CH24" s="311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4"/>
      <c r="CX24" s="311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4"/>
      <c r="DN24" s="311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4"/>
      <c r="ED24" s="311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168"/>
      <c r="ER24" s="169"/>
      <c r="ES24" s="169"/>
      <c r="ET24" s="168"/>
      <c r="EU24" s="316">
        <f>BA24</f>
        <v>0</v>
      </c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</row>
    <row r="25" spans="1:165" ht="24.75" customHeight="1">
      <c r="A25" s="328" t="s">
        <v>80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30"/>
      <c r="AR25" s="331" t="s">
        <v>81</v>
      </c>
      <c r="AS25" s="332"/>
      <c r="AT25" s="333"/>
      <c r="AU25" s="333"/>
      <c r="AV25" s="333"/>
      <c r="AW25" s="333"/>
      <c r="AX25" s="333"/>
      <c r="AY25" s="333"/>
      <c r="AZ25" s="334"/>
      <c r="BA25" s="311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6"/>
      <c r="BQ25" s="311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6"/>
      <c r="CH25" s="311">
        <v>3372791.9</v>
      </c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4"/>
      <c r="CX25" s="311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4"/>
      <c r="DN25" s="311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4"/>
      <c r="ED25" s="311"/>
      <c r="EE25" s="312"/>
      <c r="EF25" s="312"/>
      <c r="EG25" s="312"/>
      <c r="EH25" s="312"/>
      <c r="EI25" s="312"/>
      <c r="EJ25" s="312"/>
      <c r="EK25" s="312"/>
      <c r="EL25" s="312"/>
      <c r="EM25" s="312"/>
      <c r="EN25" s="312"/>
      <c r="EO25" s="312"/>
      <c r="EP25" s="312"/>
      <c r="EQ25" s="168"/>
      <c r="ER25" s="169"/>
      <c r="ES25" s="169"/>
      <c r="ET25" s="168"/>
      <c r="EU25" s="351">
        <f>BA25+BQ25+CH25+CX25+ED25</f>
        <v>3372791.9</v>
      </c>
      <c r="EV25" s="316"/>
      <c r="EW25" s="316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316"/>
      <c r="FI25" s="316"/>
    </row>
    <row r="26" spans="1:165" ht="48.75" customHeight="1">
      <c r="A26" s="328" t="s">
        <v>82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30"/>
      <c r="AR26" s="331" t="s">
        <v>83</v>
      </c>
      <c r="AS26" s="332"/>
      <c r="AT26" s="333"/>
      <c r="AU26" s="333"/>
      <c r="AV26" s="333"/>
      <c r="AW26" s="333"/>
      <c r="AX26" s="333"/>
      <c r="AY26" s="333"/>
      <c r="AZ26" s="334"/>
      <c r="BA26" s="311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6"/>
      <c r="BQ26" s="311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6"/>
      <c r="CH26" s="311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4"/>
      <c r="CX26" s="311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4"/>
      <c r="DN26" s="311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169"/>
      <c r="DZ26" s="169"/>
      <c r="EA26" s="169"/>
      <c r="EB26" s="169"/>
      <c r="EC26" s="168"/>
      <c r="ED26" s="311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168"/>
      <c r="ER26" s="169"/>
      <c r="ES26" s="169"/>
      <c r="ET26" s="168"/>
      <c r="EU26" s="316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  <c r="FH26" s="316"/>
      <c r="FI26" s="316"/>
    </row>
    <row r="27" spans="1:165" ht="21.75" customHeight="1">
      <c r="A27" s="328" t="s">
        <v>84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30"/>
      <c r="AR27" s="331" t="s">
        <v>85</v>
      </c>
      <c r="AS27" s="332"/>
      <c r="AT27" s="333"/>
      <c r="AU27" s="333"/>
      <c r="AV27" s="333"/>
      <c r="AW27" s="333"/>
      <c r="AX27" s="333"/>
      <c r="AY27" s="333"/>
      <c r="AZ27" s="334"/>
      <c r="BA27" s="311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6"/>
      <c r="BQ27" s="311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6"/>
      <c r="CH27" s="311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4"/>
      <c r="CX27" s="311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4"/>
      <c r="DN27" s="311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4"/>
      <c r="ED27" s="311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168"/>
      <c r="ER27" s="169"/>
      <c r="ES27" s="169"/>
      <c r="ET27" s="168"/>
      <c r="EU27" s="316">
        <f>CH27+CX27</f>
        <v>0</v>
      </c>
      <c r="EV27" s="316"/>
      <c r="EW27" s="316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316"/>
      <c r="FI27" s="316"/>
    </row>
    <row r="28" spans="1:165" ht="24.75" customHeight="1">
      <c r="A28" s="328" t="s">
        <v>86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30"/>
      <c r="AR28" s="331" t="s">
        <v>87</v>
      </c>
      <c r="AS28" s="332"/>
      <c r="AT28" s="333"/>
      <c r="AU28" s="333"/>
      <c r="AV28" s="333"/>
      <c r="AW28" s="333"/>
      <c r="AX28" s="333"/>
      <c r="AY28" s="333"/>
      <c r="AZ28" s="334"/>
      <c r="BA28" s="311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6"/>
      <c r="BQ28" s="311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6"/>
      <c r="CH28" s="311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4"/>
      <c r="CX28" s="311">
        <v>4388775.7</v>
      </c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4"/>
      <c r="DN28" s="311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4"/>
      <c r="ED28" s="311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168"/>
      <c r="ER28" s="169"/>
      <c r="ES28" s="169"/>
      <c r="ET28" s="168"/>
      <c r="EU28" s="316">
        <f>CX28</f>
        <v>4388775.7</v>
      </c>
      <c r="EV28" s="316"/>
      <c r="EW28" s="316"/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316"/>
      <c r="FI28" s="316"/>
    </row>
    <row r="29" spans="1:167" s="147" customFormat="1" ht="11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46"/>
      <c r="FK29" s="146"/>
    </row>
    <row r="30" spans="1:113" ht="11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</row>
    <row r="35" spans="1:167" ht="11.2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</row>
    <row r="36" spans="1:167" ht="11.2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</row>
    <row r="37" spans="1:167" ht="11.2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</row>
  </sheetData>
  <sheetProtection/>
  <mergeCells count="108">
    <mergeCell ref="EU27:FI27"/>
    <mergeCell ref="EU28:FI28"/>
    <mergeCell ref="EU22:FI22"/>
    <mergeCell ref="EU23:FI23"/>
    <mergeCell ref="EU24:FI24"/>
    <mergeCell ref="EU25:FI25"/>
    <mergeCell ref="EU26:FI26"/>
    <mergeCell ref="DN24:EC24"/>
    <mergeCell ref="CX23:DM23"/>
    <mergeCell ref="CH23:CW23"/>
    <mergeCell ref="CX22:DM22"/>
    <mergeCell ref="CH22:CW22"/>
    <mergeCell ref="CX24:DM24"/>
    <mergeCell ref="EV16:FI16"/>
    <mergeCell ref="EU21:FI21"/>
    <mergeCell ref="DN21:EC21"/>
    <mergeCell ref="CX21:DM21"/>
    <mergeCell ref="ED21:EP21"/>
    <mergeCell ref="CH21:CW21"/>
    <mergeCell ref="EV10:FI10"/>
    <mergeCell ref="EV11:FI11"/>
    <mergeCell ref="EV12:FI12"/>
    <mergeCell ref="EV13:FI13"/>
    <mergeCell ref="EV14:FI14"/>
    <mergeCell ref="EV15:FI15"/>
    <mergeCell ref="BQ22:CG22"/>
    <mergeCell ref="BA23:BP23"/>
    <mergeCell ref="BQ23:CG23"/>
    <mergeCell ref="AR21:AZ21"/>
    <mergeCell ref="AR23:AZ23"/>
    <mergeCell ref="EV5:FI5"/>
    <mergeCell ref="EV6:FI6"/>
    <mergeCell ref="EV7:FI7"/>
    <mergeCell ref="EV8:FI8"/>
    <mergeCell ref="EV9:FI9"/>
    <mergeCell ref="A26:AQ26"/>
    <mergeCell ref="A27:AQ27"/>
    <mergeCell ref="CH25:CW25"/>
    <mergeCell ref="A28:AQ28"/>
    <mergeCell ref="AR26:AZ26"/>
    <mergeCell ref="AR28:AZ28"/>
    <mergeCell ref="AR25:AZ25"/>
    <mergeCell ref="AR27:AZ27"/>
    <mergeCell ref="A25:AQ25"/>
    <mergeCell ref="BQ27:CG27"/>
    <mergeCell ref="CX27:DM27"/>
    <mergeCell ref="CX28:DM28"/>
    <mergeCell ref="CX26:DM26"/>
    <mergeCell ref="BQ28:CG28"/>
    <mergeCell ref="BA27:BP27"/>
    <mergeCell ref="BA28:BP28"/>
    <mergeCell ref="CH27:CW27"/>
    <mergeCell ref="CH28:CW28"/>
    <mergeCell ref="BA26:BP26"/>
    <mergeCell ref="BQ24:CG24"/>
    <mergeCell ref="BQ25:CG25"/>
    <mergeCell ref="DN26:DX26"/>
    <mergeCell ref="BA24:BP24"/>
    <mergeCell ref="BQ26:CG26"/>
    <mergeCell ref="BA25:BP25"/>
    <mergeCell ref="CX25:DM25"/>
    <mergeCell ref="CH24:CW24"/>
    <mergeCell ref="CH26:CW26"/>
    <mergeCell ref="A23:AQ23"/>
    <mergeCell ref="A24:AQ24"/>
    <mergeCell ref="AR24:AZ24"/>
    <mergeCell ref="BA22:BP22"/>
    <mergeCell ref="A22:AQ22"/>
    <mergeCell ref="AR22:AZ22"/>
    <mergeCell ref="A17:K17"/>
    <mergeCell ref="A18:K18"/>
    <mergeCell ref="A19:X19"/>
    <mergeCell ref="BQ21:CG21"/>
    <mergeCell ref="A21:AQ21"/>
    <mergeCell ref="BA21:BP21"/>
    <mergeCell ref="DX12:ES12"/>
    <mergeCell ref="A11:W11"/>
    <mergeCell ref="DX14:ES14"/>
    <mergeCell ref="DX15:ES15"/>
    <mergeCell ref="A14:T14"/>
    <mergeCell ref="A15:AB15"/>
    <mergeCell ref="A16:AM16"/>
    <mergeCell ref="A12:H12"/>
    <mergeCell ref="A13:AB13"/>
    <mergeCell ref="T5:DA5"/>
    <mergeCell ref="BK6:BN6"/>
    <mergeCell ref="AE8:DA8"/>
    <mergeCell ref="BS9:BW9"/>
    <mergeCell ref="DX10:ES10"/>
    <mergeCell ref="DX11:ES11"/>
    <mergeCell ref="ED25:EP25"/>
    <mergeCell ref="DX6:ES6"/>
    <mergeCell ref="DX7:ES7"/>
    <mergeCell ref="DX8:ES8"/>
    <mergeCell ref="DX9:ES9"/>
    <mergeCell ref="DX16:ES16"/>
    <mergeCell ref="DN25:EC25"/>
    <mergeCell ref="ED22:ET22"/>
    <mergeCell ref="ED26:EP26"/>
    <mergeCell ref="ED27:EP27"/>
    <mergeCell ref="ED28:EP28"/>
    <mergeCell ref="DX13:ES13"/>
    <mergeCell ref="DN28:EC28"/>
    <mergeCell ref="ED23:EP23"/>
    <mergeCell ref="ED24:EP24"/>
    <mergeCell ref="DN27:EC27"/>
    <mergeCell ref="DN22:EC22"/>
    <mergeCell ref="DN23:EC2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H7">
      <selection activeCell="ED15" sqref="ED15:ET15"/>
    </sheetView>
  </sheetViews>
  <sheetFormatPr defaultColWidth="9.00390625" defaultRowHeight="11.25" customHeight="1"/>
  <cols>
    <col min="1" max="63" width="0.85546875" style="146" customWidth="1"/>
    <col min="64" max="64" width="0.71875" style="146" customWidth="1"/>
    <col min="65" max="68" width="0.85546875" style="146" hidden="1" customWidth="1"/>
    <col min="69" max="80" width="0.85546875" style="146" customWidth="1"/>
    <col min="81" max="81" width="0.13671875" style="146" customWidth="1"/>
    <col min="82" max="85" width="0.85546875" style="146" hidden="1" customWidth="1"/>
    <col min="86" max="96" width="0.85546875" style="146" customWidth="1"/>
    <col min="97" max="97" width="0.5625" style="146" customWidth="1"/>
    <col min="98" max="101" width="0.85546875" style="146" hidden="1" customWidth="1"/>
    <col min="102" max="112" width="0.85546875" style="146" customWidth="1"/>
    <col min="113" max="113" width="0.42578125" style="146" customWidth="1"/>
    <col min="114" max="116" width="0.85546875" style="146" hidden="1" customWidth="1"/>
    <col min="117" max="117" width="0.42578125" style="146" hidden="1" customWidth="1"/>
    <col min="118" max="125" width="0.85546875" style="146" customWidth="1"/>
    <col min="126" max="126" width="0.42578125" style="146" customWidth="1"/>
    <col min="127" max="128" width="0.85546875" style="146" hidden="1" customWidth="1"/>
    <col min="129" max="129" width="0.42578125" style="146" hidden="1" customWidth="1"/>
    <col min="130" max="133" width="0.85546875" style="146" hidden="1" customWidth="1"/>
    <col min="134" max="146" width="0.85546875" style="146" customWidth="1"/>
    <col min="147" max="147" width="0.71875" style="146" customWidth="1"/>
    <col min="148" max="150" width="0.85546875" style="146" hidden="1" customWidth="1"/>
    <col min="151" max="167" width="0.85546875" style="146" customWidth="1"/>
    <col min="168" max="16384" width="9.00390625" style="146" customWidth="1"/>
  </cols>
  <sheetData>
    <row r="1" spans="1:165" ht="105" customHeight="1">
      <c r="A1" s="245" t="s">
        <v>466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7"/>
      <c r="AR1" s="245" t="s">
        <v>467</v>
      </c>
      <c r="AS1" s="241"/>
      <c r="AT1" s="326"/>
      <c r="AU1" s="326"/>
      <c r="AV1" s="326"/>
      <c r="AW1" s="326"/>
      <c r="AX1" s="326"/>
      <c r="AY1" s="326"/>
      <c r="AZ1" s="326"/>
      <c r="BA1" s="323" t="s">
        <v>468</v>
      </c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5"/>
      <c r="BQ1" s="323" t="s">
        <v>469</v>
      </c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5"/>
      <c r="CH1" s="323" t="s">
        <v>470</v>
      </c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9"/>
      <c r="CX1" s="323" t="s">
        <v>471</v>
      </c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9"/>
      <c r="DN1" s="323" t="s">
        <v>472</v>
      </c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9"/>
      <c r="ED1" s="323" t="s">
        <v>473</v>
      </c>
      <c r="EE1" s="338"/>
      <c r="EF1" s="338"/>
      <c r="EG1" s="338"/>
      <c r="EH1" s="338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9"/>
      <c r="EU1" s="323" t="s">
        <v>474</v>
      </c>
      <c r="EV1" s="338"/>
      <c r="EW1" s="338"/>
      <c r="EX1" s="338"/>
      <c r="EY1" s="338"/>
      <c r="EZ1" s="338"/>
      <c r="FA1" s="338"/>
      <c r="FB1" s="338"/>
      <c r="FC1" s="338"/>
      <c r="FD1" s="338"/>
      <c r="FE1" s="338"/>
      <c r="FF1" s="338"/>
      <c r="FG1" s="338"/>
      <c r="FH1" s="338"/>
      <c r="FI1" s="339"/>
    </row>
    <row r="2" spans="1:165" ht="12.75" customHeight="1">
      <c r="A2" s="337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5"/>
      <c r="AR2" s="323">
        <v>2</v>
      </c>
      <c r="AS2" s="338"/>
      <c r="AT2" s="338"/>
      <c r="AU2" s="338"/>
      <c r="AV2" s="338"/>
      <c r="AW2" s="338"/>
      <c r="AX2" s="338"/>
      <c r="AY2" s="338"/>
      <c r="AZ2" s="339"/>
      <c r="BA2" s="311">
        <v>3</v>
      </c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6"/>
      <c r="BQ2" s="311">
        <v>4</v>
      </c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6"/>
      <c r="CH2" s="311">
        <v>5</v>
      </c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4"/>
      <c r="CX2" s="311">
        <v>6</v>
      </c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4"/>
      <c r="DN2" s="311">
        <v>7</v>
      </c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4"/>
      <c r="ED2" s="311">
        <v>8</v>
      </c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4"/>
      <c r="EU2" s="311">
        <v>9</v>
      </c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4"/>
    </row>
    <row r="3" spans="1:165" ht="27" customHeight="1">
      <c r="A3" s="328" t="s">
        <v>475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30"/>
      <c r="AR3" s="331" t="s">
        <v>476</v>
      </c>
      <c r="AS3" s="332"/>
      <c r="AT3" s="333"/>
      <c r="AU3" s="333"/>
      <c r="AV3" s="333"/>
      <c r="AW3" s="333"/>
      <c r="AX3" s="333"/>
      <c r="AY3" s="333"/>
      <c r="AZ3" s="334"/>
      <c r="BA3" s="311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6"/>
      <c r="BQ3" s="311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6"/>
      <c r="CH3" s="311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4"/>
      <c r="CX3" s="311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4"/>
      <c r="DN3" s="311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4"/>
      <c r="ED3" s="311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4"/>
      <c r="EU3" s="311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4"/>
    </row>
    <row r="4" spans="1:165" ht="27" customHeight="1">
      <c r="A4" s="328" t="s">
        <v>477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30"/>
      <c r="AR4" s="331" t="s">
        <v>478</v>
      </c>
      <c r="AS4" s="332"/>
      <c r="AT4" s="333"/>
      <c r="AU4" s="333"/>
      <c r="AV4" s="333"/>
      <c r="AW4" s="333"/>
      <c r="AX4" s="333"/>
      <c r="AY4" s="333"/>
      <c r="AZ4" s="334"/>
      <c r="BA4" s="311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6"/>
      <c r="BQ4" s="311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6"/>
      <c r="CH4" s="311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4"/>
      <c r="CX4" s="311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4"/>
      <c r="DN4" s="311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4"/>
      <c r="ED4" s="311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4"/>
      <c r="EU4" s="311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4"/>
    </row>
    <row r="5" spans="1:165" ht="35.25" customHeight="1">
      <c r="A5" s="328" t="s">
        <v>479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1" t="s">
        <v>480</v>
      </c>
      <c r="AS5" s="332"/>
      <c r="AT5" s="333"/>
      <c r="AU5" s="333"/>
      <c r="AV5" s="333"/>
      <c r="AW5" s="333"/>
      <c r="AX5" s="333"/>
      <c r="AY5" s="333"/>
      <c r="AZ5" s="334"/>
      <c r="BA5" s="311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6"/>
      <c r="BQ5" s="311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6"/>
      <c r="CH5" s="311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4"/>
      <c r="CX5" s="311">
        <v>-714757.5</v>
      </c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4"/>
      <c r="DN5" s="311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4"/>
      <c r="ED5" s="311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4"/>
      <c r="EU5" s="311">
        <f>CX5</f>
        <v>-714757.5</v>
      </c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4"/>
    </row>
    <row r="6" spans="1:165" ht="51" customHeight="1">
      <c r="A6" s="328" t="s">
        <v>481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30"/>
      <c r="AR6" s="331" t="s">
        <v>482</v>
      </c>
      <c r="AS6" s="332"/>
      <c r="AT6" s="333"/>
      <c r="AU6" s="333"/>
      <c r="AV6" s="333"/>
      <c r="AW6" s="333"/>
      <c r="AX6" s="333"/>
      <c r="AY6" s="333"/>
      <c r="AZ6" s="334"/>
      <c r="BA6" s="311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6"/>
      <c r="BQ6" s="311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6"/>
      <c r="CH6" s="311">
        <v>-819903.6</v>
      </c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4"/>
      <c r="CX6" s="311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4"/>
      <c r="DN6" s="311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4"/>
      <c r="ED6" s="311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4"/>
      <c r="EU6" s="311">
        <f>BQ6+CH6</f>
        <v>-819903.6</v>
      </c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4"/>
    </row>
    <row r="7" spans="1:165" ht="27" customHeight="1">
      <c r="A7" s="328" t="s">
        <v>483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30"/>
      <c r="AR7" s="331" t="s">
        <v>484</v>
      </c>
      <c r="AS7" s="332"/>
      <c r="AT7" s="333"/>
      <c r="AU7" s="333"/>
      <c r="AV7" s="333"/>
      <c r="AW7" s="333"/>
      <c r="AX7" s="333"/>
      <c r="AY7" s="333"/>
      <c r="AZ7" s="334"/>
      <c r="BA7" s="311">
        <f>'отч  о СК (2)'!BA23:BP23+'отч  о СК (2)'!BA25:BP25+BA6</f>
        <v>714757.5</v>
      </c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4"/>
      <c r="BQ7" s="311">
        <v>8844225</v>
      </c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6"/>
      <c r="CH7" s="311">
        <f>'отч  о СК (2)'!CH23+'отч  о СК (2)'!CH25+CH6</f>
        <v>22950823.699999996</v>
      </c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4"/>
      <c r="CX7" s="311">
        <f>'отч  о СК (2)'!CX23+'отч  о СК (2)'!CX28+CX5</f>
        <v>50284280.5</v>
      </c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4"/>
      <c r="DN7" s="311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4"/>
      <c r="ED7" s="311">
        <v>20671716.9</v>
      </c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4"/>
      <c r="EU7" s="311">
        <f>BA7+BQ7+CH7+CX7+DN7+ED7</f>
        <v>103465803.6</v>
      </c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4"/>
    </row>
    <row r="8" spans="1:165" ht="51.75" customHeight="1">
      <c r="A8" s="328" t="s">
        <v>40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30"/>
      <c r="AR8" s="331" t="s">
        <v>25</v>
      </c>
      <c r="AS8" s="332"/>
      <c r="AT8" s="333"/>
      <c r="AU8" s="333"/>
      <c r="AV8" s="333"/>
      <c r="AW8" s="333"/>
      <c r="AX8" s="333"/>
      <c r="AY8" s="333"/>
      <c r="AZ8" s="334"/>
      <c r="BA8" s="311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6"/>
      <c r="BQ8" s="311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6"/>
      <c r="CH8" s="311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4"/>
      <c r="CX8" s="311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4"/>
      <c r="DN8" s="311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4"/>
      <c r="ED8" s="311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4"/>
      <c r="EU8" s="311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4"/>
    </row>
    <row r="9" spans="1:167" s="147" customFormat="1" ht="15.75" customHeight="1">
      <c r="A9" s="328" t="s">
        <v>26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30"/>
      <c r="AR9" s="331"/>
      <c r="AS9" s="332"/>
      <c r="AT9" s="333"/>
      <c r="AU9" s="333"/>
      <c r="AV9" s="333"/>
      <c r="AW9" s="333"/>
      <c r="AX9" s="333"/>
      <c r="AY9" s="333"/>
      <c r="AZ9" s="334"/>
      <c r="BA9" s="311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6"/>
      <c r="BQ9" s="311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6"/>
      <c r="CH9" s="311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4"/>
      <c r="CX9" s="311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4"/>
      <c r="DN9" s="311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4"/>
      <c r="ED9" s="311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4"/>
      <c r="EU9" s="311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4"/>
      <c r="FJ9" s="146"/>
      <c r="FK9" s="146"/>
    </row>
    <row r="10" spans="1:165" ht="27" customHeight="1">
      <c r="A10" s="328" t="s">
        <v>27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30"/>
      <c r="AR10" s="331" t="s">
        <v>28</v>
      </c>
      <c r="AS10" s="332"/>
      <c r="AT10" s="333"/>
      <c r="AU10" s="333"/>
      <c r="AV10" s="333"/>
      <c r="AW10" s="333"/>
      <c r="AX10" s="333"/>
      <c r="AY10" s="333"/>
      <c r="AZ10" s="334"/>
      <c r="BA10" s="311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6"/>
      <c r="BQ10" s="311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6"/>
      <c r="CH10" s="311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4"/>
      <c r="CX10" s="311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4"/>
      <c r="DN10" s="311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4"/>
      <c r="ED10" s="311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4"/>
      <c r="EU10" s="311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4"/>
    </row>
    <row r="11" spans="1:165" ht="27" customHeight="1">
      <c r="A11" s="328" t="s">
        <v>29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30"/>
      <c r="AR11" s="331"/>
      <c r="AS11" s="332"/>
      <c r="AT11" s="333"/>
      <c r="AU11" s="333"/>
      <c r="AV11" s="333"/>
      <c r="AW11" s="333"/>
      <c r="AX11" s="333"/>
      <c r="AY11" s="333"/>
      <c r="AZ11" s="334"/>
      <c r="BA11" s="311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6"/>
      <c r="BQ11" s="311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6"/>
      <c r="CH11" s="311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4"/>
      <c r="CX11" s="311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4"/>
      <c r="DN11" s="311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4"/>
      <c r="ED11" s="311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4"/>
      <c r="EU11" s="311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  <c r="FG11" s="312"/>
      <c r="FH11" s="312"/>
      <c r="FI11" s="314"/>
    </row>
    <row r="12" spans="1:165" ht="27" customHeight="1">
      <c r="A12" s="328" t="s">
        <v>41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30"/>
      <c r="AR12" s="331" t="s">
        <v>30</v>
      </c>
      <c r="AS12" s="332"/>
      <c r="AT12" s="333"/>
      <c r="AU12" s="333"/>
      <c r="AV12" s="333"/>
      <c r="AW12" s="333"/>
      <c r="AX12" s="333"/>
      <c r="AY12" s="333"/>
      <c r="AZ12" s="334"/>
      <c r="BA12" s="311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6"/>
      <c r="BQ12" s="311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6"/>
      <c r="CH12" s="311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4"/>
      <c r="CX12" s="311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4"/>
      <c r="DN12" s="311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4"/>
      <c r="ED12" s="311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4"/>
      <c r="EU12" s="311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2"/>
      <c r="FH12" s="312"/>
      <c r="FI12" s="314"/>
    </row>
    <row r="13" spans="1:165" ht="27" customHeight="1">
      <c r="A13" s="328" t="s">
        <v>31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30"/>
      <c r="AR13" s="331" t="s">
        <v>32</v>
      </c>
      <c r="AS13" s="332"/>
      <c r="AT13" s="333"/>
      <c r="AU13" s="333"/>
      <c r="AV13" s="333"/>
      <c r="AW13" s="333"/>
      <c r="AX13" s="333"/>
      <c r="AY13" s="333"/>
      <c r="AZ13" s="334"/>
      <c r="BA13" s="311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6"/>
      <c r="BQ13" s="311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6"/>
      <c r="CH13" s="311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4"/>
      <c r="CX13" s="311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4"/>
      <c r="DN13" s="311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2"/>
      <c r="EA13" s="312"/>
      <c r="EB13" s="312"/>
      <c r="EC13" s="314"/>
      <c r="ED13" s="311"/>
      <c r="EE13" s="312"/>
      <c r="EF13" s="312"/>
      <c r="EG13" s="312"/>
      <c r="EH13" s="312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4"/>
      <c r="EU13" s="311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4"/>
    </row>
    <row r="14" spans="1:165" ht="27" customHeight="1">
      <c r="A14" s="328" t="s">
        <v>33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30"/>
      <c r="AR14" s="331" t="s">
        <v>34</v>
      </c>
      <c r="AS14" s="332"/>
      <c r="AT14" s="333"/>
      <c r="AU14" s="333"/>
      <c r="AV14" s="333"/>
      <c r="AW14" s="333"/>
      <c r="AX14" s="333"/>
      <c r="AY14" s="333"/>
      <c r="AZ14" s="334"/>
      <c r="BA14" s="311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6"/>
      <c r="BQ14" s="311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6"/>
      <c r="CH14" s="311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4"/>
      <c r="CX14" s="311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4"/>
      <c r="DN14" s="311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4"/>
      <c r="ED14" s="311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4"/>
      <c r="EU14" s="311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4"/>
    </row>
    <row r="15" spans="1:167" ht="27.75" customHeight="1">
      <c r="A15" s="328" t="s">
        <v>35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30"/>
      <c r="AR15" s="331" t="s">
        <v>36</v>
      </c>
      <c r="AS15" s="332"/>
      <c r="AT15" s="333"/>
      <c r="AU15" s="333"/>
      <c r="AV15" s="333"/>
      <c r="AW15" s="333"/>
      <c r="AX15" s="333"/>
      <c r="AY15" s="333"/>
      <c r="AZ15" s="334"/>
      <c r="BA15" s="311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6"/>
      <c r="BQ15" s="311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6"/>
      <c r="CH15" s="311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4"/>
      <c r="CX15" s="311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4"/>
      <c r="DN15" s="311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4"/>
      <c r="ED15" s="311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4"/>
      <c r="EU15" s="311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4"/>
      <c r="FJ15" s="148"/>
      <c r="FK15" s="148"/>
    </row>
    <row r="16" spans="1:167" ht="27" customHeight="1">
      <c r="A16" s="328" t="s">
        <v>29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30"/>
      <c r="AR16" s="331"/>
      <c r="AS16" s="332"/>
      <c r="AT16" s="333"/>
      <c r="AU16" s="333"/>
      <c r="AV16" s="333"/>
      <c r="AW16" s="333"/>
      <c r="AX16" s="333"/>
      <c r="AY16" s="333"/>
      <c r="AZ16" s="334"/>
      <c r="BA16" s="311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6"/>
      <c r="BQ16" s="311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6"/>
      <c r="CH16" s="311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4"/>
      <c r="CX16" s="311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4"/>
      <c r="DN16" s="311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4"/>
      <c r="ED16" s="311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4"/>
      <c r="EU16" s="311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4"/>
      <c r="FJ16" s="148"/>
      <c r="FK16" s="148"/>
    </row>
    <row r="17" spans="1:167" ht="27" customHeight="1">
      <c r="A17" s="328" t="s">
        <v>41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30"/>
      <c r="AR17" s="331" t="s">
        <v>37</v>
      </c>
      <c r="AS17" s="332"/>
      <c r="AT17" s="333"/>
      <c r="AU17" s="333"/>
      <c r="AV17" s="333"/>
      <c r="AW17" s="333"/>
      <c r="AX17" s="333"/>
      <c r="AY17" s="333"/>
      <c r="AZ17" s="334"/>
      <c r="BA17" s="311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6"/>
      <c r="BQ17" s="311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6"/>
      <c r="CH17" s="311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4"/>
      <c r="CX17" s="311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4"/>
      <c r="DN17" s="311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4"/>
      <c r="ED17" s="311"/>
      <c r="EE17" s="312"/>
      <c r="EF17" s="312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4"/>
      <c r="EU17" s="311"/>
      <c r="EV17" s="312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4"/>
      <c r="FJ17" s="148"/>
      <c r="FK17" s="148"/>
    </row>
    <row r="18" spans="1:165" ht="27.75" customHeight="1">
      <c r="A18" s="328" t="s">
        <v>31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30"/>
      <c r="AR18" s="331" t="s">
        <v>38</v>
      </c>
      <c r="AS18" s="332"/>
      <c r="AT18" s="333"/>
      <c r="AU18" s="333"/>
      <c r="AV18" s="333"/>
      <c r="AW18" s="333"/>
      <c r="AX18" s="333"/>
      <c r="AY18" s="333"/>
      <c r="AZ18" s="334"/>
      <c r="BA18" s="311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6"/>
      <c r="BQ18" s="311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6"/>
      <c r="CH18" s="311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4"/>
      <c r="CX18" s="311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4"/>
      <c r="DN18" s="311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4"/>
      <c r="ED18" s="311"/>
      <c r="EE18" s="312"/>
      <c r="EF18" s="312"/>
      <c r="EG18" s="312"/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4"/>
      <c r="EU18" s="311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4"/>
    </row>
    <row r="19" spans="1:165" ht="12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1"/>
      <c r="AS19" s="151"/>
      <c r="AT19" s="152"/>
      <c r="AU19" s="152"/>
      <c r="AV19" s="152"/>
      <c r="AW19" s="152"/>
      <c r="AX19" s="152"/>
      <c r="AY19" s="152"/>
      <c r="AZ19" s="152"/>
      <c r="BA19" s="15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3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</row>
    <row r="20" spans="1:165" ht="12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1"/>
      <c r="AS20" s="151"/>
      <c r="AT20" s="152"/>
      <c r="AU20" s="152"/>
      <c r="AV20" s="152"/>
      <c r="AW20" s="152"/>
      <c r="AX20" s="152"/>
      <c r="AY20" s="152"/>
      <c r="AZ20" s="152"/>
      <c r="BA20" s="153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3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</row>
    <row r="22" spans="1:158" ht="11.25" customHeight="1">
      <c r="A22" s="352" t="s">
        <v>371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354" t="s">
        <v>372</v>
      </c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</row>
    <row r="23" spans="1:143" ht="11.25" customHeight="1">
      <c r="A23" s="355" t="s">
        <v>39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156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8"/>
      <c r="BG23" s="155"/>
      <c r="CD23" s="355" t="s">
        <v>217</v>
      </c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156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8"/>
    </row>
  </sheetData>
  <sheetProtection/>
  <mergeCells count="166">
    <mergeCell ref="ED18:ET18"/>
    <mergeCell ref="EU18:FI18"/>
    <mergeCell ref="A22:AB22"/>
    <mergeCell ref="CD22:DE22"/>
    <mergeCell ref="A23:AB23"/>
    <mergeCell ref="CD23:DE23"/>
    <mergeCell ref="DN17:EC17"/>
    <mergeCell ref="ED17:ET17"/>
    <mergeCell ref="EU17:FI17"/>
    <mergeCell ref="A18:AQ18"/>
    <mergeCell ref="AR18:AZ18"/>
    <mergeCell ref="BA18:BP18"/>
    <mergeCell ref="BQ18:CG18"/>
    <mergeCell ref="CH18:CW18"/>
    <mergeCell ref="CX18:DM18"/>
    <mergeCell ref="DN18:EC18"/>
    <mergeCell ref="A17:AQ17"/>
    <mergeCell ref="AR17:AZ17"/>
    <mergeCell ref="BA17:BP17"/>
    <mergeCell ref="BQ17:CG17"/>
    <mergeCell ref="CH17:CW17"/>
    <mergeCell ref="CX17:DM17"/>
    <mergeCell ref="CH16:CW16"/>
    <mergeCell ref="CX16:DM16"/>
    <mergeCell ref="DN16:EC16"/>
    <mergeCell ref="ED16:ET16"/>
    <mergeCell ref="A16:AQ16"/>
    <mergeCell ref="AR16:AZ16"/>
    <mergeCell ref="BA16:BP16"/>
    <mergeCell ref="BQ16:CG16"/>
    <mergeCell ref="EU16:FI16"/>
    <mergeCell ref="EU14:FI14"/>
    <mergeCell ref="A15:AQ15"/>
    <mergeCell ref="AR15:AZ15"/>
    <mergeCell ref="BA15:BP15"/>
    <mergeCell ref="BQ15:CG15"/>
    <mergeCell ref="CH15:CW15"/>
    <mergeCell ref="CX15:DM15"/>
    <mergeCell ref="DN15:EC15"/>
    <mergeCell ref="ED15:ET15"/>
    <mergeCell ref="EU15:FI15"/>
    <mergeCell ref="ED13:ET13"/>
    <mergeCell ref="EU13:FI13"/>
    <mergeCell ref="A14:AQ14"/>
    <mergeCell ref="AR14:AZ14"/>
    <mergeCell ref="BA14:BP14"/>
    <mergeCell ref="BQ14:CG14"/>
    <mergeCell ref="CH14:CW14"/>
    <mergeCell ref="CX14:DM14"/>
    <mergeCell ref="DN14:EC14"/>
    <mergeCell ref="ED14:ET14"/>
    <mergeCell ref="A9:AQ9"/>
    <mergeCell ref="AR9:AZ9"/>
    <mergeCell ref="BA9:BP9"/>
    <mergeCell ref="BQ9:CG9"/>
    <mergeCell ref="CH9:CW9"/>
    <mergeCell ref="CX9:DM9"/>
    <mergeCell ref="DN9:EC9"/>
    <mergeCell ref="ED9:ET9"/>
    <mergeCell ref="ED11:ET11"/>
    <mergeCell ref="EU9:FI9"/>
    <mergeCell ref="A10:AQ10"/>
    <mergeCell ref="AR10:AZ10"/>
    <mergeCell ref="BA10:BP10"/>
    <mergeCell ref="BQ10:CG10"/>
    <mergeCell ref="CH10:CW10"/>
    <mergeCell ref="CX10:DM10"/>
    <mergeCell ref="DN10:EC10"/>
    <mergeCell ref="AR11:AZ11"/>
    <mergeCell ref="BA11:BP11"/>
    <mergeCell ref="BQ11:CG11"/>
    <mergeCell ref="CH11:CW11"/>
    <mergeCell ref="CX11:DM11"/>
    <mergeCell ref="DN11:EC11"/>
    <mergeCell ref="CX7:DM7"/>
    <mergeCell ref="CX8:DM8"/>
    <mergeCell ref="DN8:EC8"/>
    <mergeCell ref="A2:AQ2"/>
    <mergeCell ref="A1:AQ1"/>
    <mergeCell ref="EU10:FI10"/>
    <mergeCell ref="ED10:ET10"/>
    <mergeCell ref="CH7:CW7"/>
    <mergeCell ref="CH8:CW8"/>
    <mergeCell ref="CX2:DM2"/>
    <mergeCell ref="CH3:CW3"/>
    <mergeCell ref="CH4:CW4"/>
    <mergeCell ref="CH5:CW5"/>
    <mergeCell ref="CH6:CW6"/>
    <mergeCell ref="CX5:DM5"/>
    <mergeCell ref="CX6:DM6"/>
    <mergeCell ref="CX3:DM3"/>
    <mergeCell ref="CX4:DM4"/>
    <mergeCell ref="BA7:BP7"/>
    <mergeCell ref="BA8:BP8"/>
    <mergeCell ref="BQ3:CG3"/>
    <mergeCell ref="BQ4:CG4"/>
    <mergeCell ref="BQ5:CG5"/>
    <mergeCell ref="BQ6:CG6"/>
    <mergeCell ref="BQ7:CG7"/>
    <mergeCell ref="BQ8:CG8"/>
    <mergeCell ref="BA5:BP5"/>
    <mergeCell ref="A3:AQ3"/>
    <mergeCell ref="A4:AQ4"/>
    <mergeCell ref="AR4:AZ4"/>
    <mergeCell ref="AR5:AZ5"/>
    <mergeCell ref="BA6:BP6"/>
    <mergeCell ref="A7:AQ7"/>
    <mergeCell ref="A8:AQ8"/>
    <mergeCell ref="AR6:AZ6"/>
    <mergeCell ref="AR8:AZ8"/>
    <mergeCell ref="AR7:AZ7"/>
    <mergeCell ref="A5:AQ5"/>
    <mergeCell ref="BA1:BP1"/>
    <mergeCell ref="BQ1:CG1"/>
    <mergeCell ref="BA4:BP4"/>
    <mergeCell ref="AR1:AZ1"/>
    <mergeCell ref="AR3:AZ3"/>
    <mergeCell ref="A6:AQ6"/>
    <mergeCell ref="AR2:AZ2"/>
    <mergeCell ref="BA2:BP2"/>
    <mergeCell ref="BQ2:CG2"/>
    <mergeCell ref="BA3:BP3"/>
    <mergeCell ref="EU11:FI11"/>
    <mergeCell ref="A12:AQ12"/>
    <mergeCell ref="AR12:AZ12"/>
    <mergeCell ref="BA12:BP12"/>
    <mergeCell ref="BQ12:CG12"/>
    <mergeCell ref="CH12:CW12"/>
    <mergeCell ref="CX12:DM12"/>
    <mergeCell ref="DN12:EC12"/>
    <mergeCell ref="ED12:ET12"/>
    <mergeCell ref="A11:AQ11"/>
    <mergeCell ref="EU12:FI12"/>
    <mergeCell ref="A13:AQ13"/>
    <mergeCell ref="AR13:AZ13"/>
    <mergeCell ref="BA13:BP13"/>
    <mergeCell ref="BQ13:CG13"/>
    <mergeCell ref="CH13:CW13"/>
    <mergeCell ref="CX13:DM13"/>
    <mergeCell ref="DN13:EC13"/>
    <mergeCell ref="DN1:EC1"/>
    <mergeCell ref="CX1:DM1"/>
    <mergeCell ref="CH1:CW1"/>
    <mergeCell ref="DN2:EC2"/>
    <mergeCell ref="CH2:CW2"/>
    <mergeCell ref="EU1:FI1"/>
    <mergeCell ref="ED1:ET1"/>
    <mergeCell ref="DN3:EC3"/>
    <mergeCell ref="DN4:EC4"/>
    <mergeCell ref="DN5:EC5"/>
    <mergeCell ref="ED7:ET7"/>
    <mergeCell ref="DN6:EC6"/>
    <mergeCell ref="DN7:EC7"/>
    <mergeCell ref="ED8:ET8"/>
    <mergeCell ref="ED2:ET2"/>
    <mergeCell ref="ED3:ET3"/>
    <mergeCell ref="ED4:ET4"/>
    <mergeCell ref="ED5:ET5"/>
    <mergeCell ref="ED6:ET6"/>
    <mergeCell ref="EU7:FI7"/>
    <mergeCell ref="EU8:FI8"/>
    <mergeCell ref="EU2:FI2"/>
    <mergeCell ref="EU3:FI3"/>
    <mergeCell ref="EU4:FI4"/>
    <mergeCell ref="EU5:FI5"/>
    <mergeCell ref="EU6:FI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9"/>
  <sheetViews>
    <sheetView view="pageBreakPreview" zoomScale="60" zoomScalePageLayoutView="0" workbookViewId="0" topLeftCell="A19">
      <selection activeCell="BP47" sqref="BP47"/>
    </sheetView>
  </sheetViews>
  <sheetFormatPr defaultColWidth="9.140625" defaultRowHeight="12.75"/>
  <cols>
    <col min="1" max="1" width="2.8515625" style="62" customWidth="1"/>
    <col min="2" max="17" width="1.421875" style="56" customWidth="1"/>
    <col min="18" max="18" width="1.7109375" style="56" customWidth="1"/>
    <col min="19" max="35" width="1.421875" style="56" customWidth="1"/>
    <col min="36" max="36" width="0.85546875" style="56" customWidth="1"/>
    <col min="37" max="37" width="1.421875" style="56" customWidth="1"/>
    <col min="38" max="38" width="1.1484375" style="56" customWidth="1"/>
    <col min="39" max="39" width="0.85546875" style="56" customWidth="1"/>
    <col min="40" max="47" width="1.421875" style="56" customWidth="1"/>
    <col min="48" max="48" width="2.140625" style="56" customWidth="1"/>
    <col min="49" max="49" width="1.421875" style="56" customWidth="1"/>
    <col min="50" max="50" width="1.57421875" style="56" customWidth="1"/>
    <col min="51" max="51" width="1.421875" style="56" customWidth="1"/>
    <col min="52" max="52" width="1.8515625" style="56" customWidth="1"/>
    <col min="53" max="53" width="1.57421875" style="56" customWidth="1"/>
    <col min="54" max="60" width="1.421875" style="56" customWidth="1"/>
    <col min="61" max="61" width="1.7109375" style="56" customWidth="1"/>
    <col min="62" max="62" width="2.00390625" style="56" customWidth="1"/>
    <col min="63" max="66" width="9.140625" style="61" customWidth="1"/>
    <col min="67" max="16384" width="9.140625" style="56" customWidth="1"/>
  </cols>
  <sheetData>
    <row r="1" spans="37:62" ht="15">
      <c r="AK1" s="356" t="s">
        <v>333</v>
      </c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</row>
    <row r="2" spans="20:62" ht="15"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356" t="s">
        <v>277</v>
      </c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</row>
    <row r="3" spans="37:62" ht="15">
      <c r="AK3" s="356" t="s">
        <v>334</v>
      </c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</row>
    <row r="4" spans="37:62" ht="15">
      <c r="AK4" s="363" t="s">
        <v>279</v>
      </c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</row>
    <row r="5" spans="37:62" ht="15"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spans="37:62" ht="15">
      <c r="AK6" s="356" t="s">
        <v>335</v>
      </c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</row>
    <row r="7" spans="37:62" ht="15">
      <c r="AK7" s="363" t="s">
        <v>281</v>
      </c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</row>
    <row r="8" spans="37:62" ht="15">
      <c r="AK8" s="356" t="s">
        <v>282</v>
      </c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</row>
    <row r="9" spans="37:62" ht="15">
      <c r="AK9" s="363" t="s">
        <v>336</v>
      </c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</row>
    <row r="11" ht="6.75" customHeight="1"/>
    <row r="12" ht="7.5" customHeight="1"/>
    <row r="16" spans="1:62" ht="15.75">
      <c r="A16" s="364" t="s">
        <v>337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</row>
    <row r="17" spans="1:62" ht="15.75">
      <c r="A17" s="364" t="s">
        <v>338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</row>
    <row r="18" spans="1:62" ht="15.75">
      <c r="A18" s="60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2" ht="15.75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371">
        <v>200</v>
      </c>
      <c r="R19" s="371"/>
      <c r="S19" s="371"/>
      <c r="T19" s="371"/>
      <c r="U19" s="360"/>
      <c r="V19" s="360"/>
      <c r="W19" s="360"/>
      <c r="X19" s="59" t="s">
        <v>339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360"/>
      <c r="AK19" s="360"/>
      <c r="AL19" s="360"/>
      <c r="AM19" s="360"/>
      <c r="AN19" s="360"/>
      <c r="AO19" s="360"/>
      <c r="AP19" s="360"/>
      <c r="AQ19" s="360"/>
      <c r="AR19" s="59" t="s">
        <v>340</v>
      </c>
      <c r="AS19" s="59"/>
      <c r="AT19" s="59"/>
      <c r="AU19" s="59"/>
      <c r="AV19" s="59"/>
      <c r="AW19" s="59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</row>
    <row r="20" spans="1:62" ht="15.75">
      <c r="A20" s="60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 t="s">
        <v>490</v>
      </c>
      <c r="R20" s="59"/>
      <c r="S20" s="59"/>
      <c r="T20" s="59"/>
      <c r="U20" s="59"/>
      <c r="V20" s="59"/>
      <c r="W20" s="59"/>
      <c r="X20" s="59"/>
      <c r="Y20" s="66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359">
        <v>2015</v>
      </c>
      <c r="AL20" s="359"/>
      <c r="AM20" s="359"/>
      <c r="AN20" s="359"/>
      <c r="AO20" s="359"/>
      <c r="AP20" s="360"/>
      <c r="AQ20" s="360"/>
      <c r="AR20" s="57" t="s">
        <v>341</v>
      </c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</row>
    <row r="21" spans="1:62" ht="15.75">
      <c r="A21" s="60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</row>
    <row r="23" spans="56:62" ht="15">
      <c r="BD23" s="361" t="s">
        <v>342</v>
      </c>
      <c r="BE23" s="361"/>
      <c r="BF23" s="361"/>
      <c r="BG23" s="361"/>
      <c r="BH23" s="361"/>
      <c r="BI23" s="361"/>
      <c r="BJ23" s="361"/>
    </row>
    <row r="24" spans="56:62" ht="15">
      <c r="BD24" s="361"/>
      <c r="BE24" s="361"/>
      <c r="BF24" s="361"/>
      <c r="BG24" s="361"/>
      <c r="BH24" s="361"/>
      <c r="BI24" s="361"/>
      <c r="BJ24" s="361"/>
    </row>
    <row r="25" spans="43:62" ht="15">
      <c r="AQ25" s="356" t="s">
        <v>343</v>
      </c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D25" s="362" t="s">
        <v>344</v>
      </c>
      <c r="BE25" s="362"/>
      <c r="BF25" s="362"/>
      <c r="BG25" s="362"/>
      <c r="BH25" s="362"/>
      <c r="BI25" s="362"/>
      <c r="BJ25" s="362"/>
    </row>
    <row r="26" spans="43:62" ht="15">
      <c r="AQ26" s="356" t="s">
        <v>345</v>
      </c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D26" s="362"/>
      <c r="BE26" s="362"/>
      <c r="BF26" s="362"/>
      <c r="BG26" s="362"/>
      <c r="BH26" s="362"/>
      <c r="BI26" s="362"/>
      <c r="BJ26" s="362"/>
    </row>
    <row r="27" spans="43:54" ht="6" customHeight="1"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62" ht="15">
      <c r="A28" s="62" t="s">
        <v>292</v>
      </c>
      <c r="AQ28" s="356" t="s">
        <v>293</v>
      </c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D28" s="372" t="s">
        <v>294</v>
      </c>
      <c r="BE28" s="373"/>
      <c r="BF28" s="373"/>
      <c r="BG28" s="373"/>
      <c r="BH28" s="373"/>
      <c r="BI28" s="373"/>
      <c r="BJ28" s="374"/>
    </row>
    <row r="29" spans="1:62" ht="15">
      <c r="A29" s="62" t="s">
        <v>295</v>
      </c>
      <c r="O29" s="358" t="s">
        <v>465</v>
      </c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Q29" s="356" t="s">
        <v>296</v>
      </c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D29" s="375"/>
      <c r="BE29" s="376"/>
      <c r="BF29" s="376"/>
      <c r="BG29" s="376"/>
      <c r="BH29" s="376"/>
      <c r="BI29" s="376"/>
      <c r="BJ29" s="377"/>
    </row>
    <row r="30" ht="6" customHeight="1"/>
    <row r="31" spans="1:62" ht="15">
      <c r="A31" s="62" t="s">
        <v>297</v>
      </c>
      <c r="AQ31" s="356" t="s">
        <v>298</v>
      </c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D31" s="366">
        <v>14172</v>
      </c>
      <c r="BE31" s="367"/>
      <c r="BF31" s="367"/>
      <c r="BG31" s="367"/>
      <c r="BH31" s="367"/>
      <c r="BI31" s="367"/>
      <c r="BJ31" s="368"/>
    </row>
    <row r="32" spans="1:62" ht="15">
      <c r="A32" s="62" t="s">
        <v>299</v>
      </c>
      <c r="E32" s="357" t="s">
        <v>346</v>
      </c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Q32" s="356" t="s">
        <v>301</v>
      </c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D32" s="369"/>
      <c r="BE32" s="357"/>
      <c r="BF32" s="357"/>
      <c r="BG32" s="357"/>
      <c r="BH32" s="357"/>
      <c r="BI32" s="357"/>
      <c r="BJ32" s="370"/>
    </row>
    <row r="33" ht="6" customHeight="1"/>
    <row r="34" spans="1:62" ht="15">
      <c r="A34" s="62" t="s">
        <v>302</v>
      </c>
      <c r="AQ34" s="356" t="s">
        <v>347</v>
      </c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D34" s="366">
        <v>1150</v>
      </c>
      <c r="BE34" s="367"/>
      <c r="BF34" s="367"/>
      <c r="BG34" s="367"/>
      <c r="BH34" s="367"/>
      <c r="BI34" s="367"/>
      <c r="BJ34" s="368"/>
    </row>
    <row r="35" spans="1:62" ht="15">
      <c r="A35" s="62" t="s">
        <v>304</v>
      </c>
      <c r="S35" s="357" t="s">
        <v>351</v>
      </c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Q35" s="356" t="s">
        <v>305</v>
      </c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D35" s="369"/>
      <c r="BE35" s="357"/>
      <c r="BF35" s="357"/>
      <c r="BG35" s="357"/>
      <c r="BH35" s="357"/>
      <c r="BI35" s="357"/>
      <c r="BJ35" s="370"/>
    </row>
    <row r="36" ht="6" customHeight="1"/>
    <row r="37" spans="1:62" ht="15">
      <c r="A37" s="62" t="s">
        <v>306</v>
      </c>
      <c r="AQ37" s="356" t="s">
        <v>307</v>
      </c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D37" s="366">
        <v>161</v>
      </c>
      <c r="BE37" s="367"/>
      <c r="BF37" s="367"/>
      <c r="BG37" s="367"/>
      <c r="BH37" s="367"/>
      <c r="BI37" s="367"/>
      <c r="BJ37" s="368"/>
    </row>
    <row r="38" spans="1:62" ht="15">
      <c r="A38" s="62" t="s">
        <v>308</v>
      </c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Q38" s="356" t="s">
        <v>309</v>
      </c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D38" s="369"/>
      <c r="BE38" s="357"/>
      <c r="BF38" s="357"/>
      <c r="BG38" s="357"/>
      <c r="BH38" s="357"/>
      <c r="BI38" s="357"/>
      <c r="BJ38" s="370"/>
    </row>
    <row r="39" ht="6" customHeight="1"/>
    <row r="40" spans="1:62" ht="15">
      <c r="A40" s="62" t="s">
        <v>310</v>
      </c>
      <c r="AQ40" s="356" t="s">
        <v>311</v>
      </c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D40" s="366">
        <v>0</v>
      </c>
      <c r="BE40" s="367"/>
      <c r="BF40" s="367"/>
      <c r="BG40" s="367"/>
      <c r="BH40" s="367"/>
      <c r="BI40" s="367"/>
      <c r="BJ40" s="368"/>
    </row>
    <row r="41" spans="1:62" ht="15">
      <c r="A41" s="62" t="s">
        <v>312</v>
      </c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Q41" s="356" t="s">
        <v>313</v>
      </c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D41" s="369"/>
      <c r="BE41" s="357"/>
      <c r="BF41" s="357"/>
      <c r="BG41" s="357"/>
      <c r="BH41" s="357"/>
      <c r="BI41" s="357"/>
      <c r="BJ41" s="370"/>
    </row>
    <row r="42" ht="6" customHeight="1"/>
    <row r="43" spans="1:62" ht="15">
      <c r="A43" s="62" t="s">
        <v>314</v>
      </c>
      <c r="AQ43" s="356" t="s">
        <v>315</v>
      </c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D43" s="366">
        <v>200542182</v>
      </c>
      <c r="BE43" s="367"/>
      <c r="BF43" s="367"/>
      <c r="BG43" s="367"/>
      <c r="BH43" s="367"/>
      <c r="BI43" s="367"/>
      <c r="BJ43" s="368"/>
    </row>
    <row r="44" spans="1:62" ht="15">
      <c r="A44" s="62" t="s">
        <v>316</v>
      </c>
      <c r="AQ44" s="356" t="s">
        <v>317</v>
      </c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D44" s="369"/>
      <c r="BE44" s="357"/>
      <c r="BF44" s="357"/>
      <c r="BG44" s="357"/>
      <c r="BH44" s="357"/>
      <c r="BI44" s="357"/>
      <c r="BJ44" s="370"/>
    </row>
    <row r="45" ht="6" customHeight="1"/>
    <row r="46" spans="1:62" ht="15">
      <c r="A46" s="62" t="s">
        <v>318</v>
      </c>
      <c r="AQ46" s="356" t="s">
        <v>348</v>
      </c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D46" s="366">
        <v>1726269</v>
      </c>
      <c r="BE46" s="367"/>
      <c r="BF46" s="367"/>
      <c r="BG46" s="367"/>
      <c r="BH46" s="367"/>
      <c r="BI46" s="367"/>
      <c r="BJ46" s="368"/>
    </row>
    <row r="47" spans="1:62" ht="15">
      <c r="A47" s="62" t="s">
        <v>320</v>
      </c>
      <c r="AQ47" s="356" t="s">
        <v>321</v>
      </c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D47" s="369"/>
      <c r="BE47" s="357"/>
      <c r="BF47" s="357"/>
      <c r="BG47" s="357"/>
      <c r="BH47" s="357"/>
      <c r="BI47" s="357"/>
      <c r="BJ47" s="370"/>
    </row>
    <row r="48" ht="6" customHeight="1"/>
    <row r="49" spans="1:62" ht="15">
      <c r="A49" s="62" t="s">
        <v>322</v>
      </c>
      <c r="AQ49" s="356" t="s">
        <v>323</v>
      </c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D49" s="366"/>
      <c r="BE49" s="367"/>
      <c r="BF49" s="367"/>
      <c r="BG49" s="367"/>
      <c r="BH49" s="367"/>
      <c r="BI49" s="367"/>
      <c r="BJ49" s="368"/>
    </row>
    <row r="50" spans="1:62" ht="15">
      <c r="A50" s="62" t="s">
        <v>324</v>
      </c>
      <c r="D50" s="357" t="s">
        <v>349</v>
      </c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Q50" s="356" t="s">
        <v>326</v>
      </c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D50" s="369"/>
      <c r="BE50" s="357"/>
      <c r="BF50" s="357"/>
      <c r="BG50" s="357"/>
      <c r="BH50" s="357"/>
      <c r="BI50" s="357"/>
      <c r="BJ50" s="370"/>
    </row>
    <row r="51" ht="6" customHeight="1"/>
    <row r="52" spans="1:62" ht="15">
      <c r="A52" s="62" t="s">
        <v>327</v>
      </c>
      <c r="AQ52" s="356" t="s">
        <v>328</v>
      </c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D52" s="366"/>
      <c r="BE52" s="367"/>
      <c r="BF52" s="367"/>
      <c r="BG52" s="367"/>
      <c r="BH52" s="367"/>
      <c r="BI52" s="367"/>
      <c r="BJ52" s="368"/>
    </row>
    <row r="53" spans="1:62" ht="15">
      <c r="A53" s="62" t="s">
        <v>350</v>
      </c>
      <c r="AQ53" s="356" t="s">
        <v>330</v>
      </c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D53" s="369"/>
      <c r="BE53" s="357"/>
      <c r="BF53" s="357"/>
      <c r="BG53" s="357"/>
      <c r="BH53" s="357"/>
      <c r="BI53" s="357"/>
      <c r="BJ53" s="370"/>
    </row>
    <row r="54" ht="6" customHeight="1"/>
    <row r="55" spans="41:62" ht="15">
      <c r="AO55" s="365" t="s">
        <v>331</v>
      </c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D55" s="366"/>
      <c r="BE55" s="367"/>
      <c r="BF55" s="367"/>
      <c r="BG55" s="367"/>
      <c r="BH55" s="367"/>
      <c r="BI55" s="367"/>
      <c r="BJ55" s="368"/>
    </row>
    <row r="56" spans="41:62" ht="15">
      <c r="AO56" s="365" t="s">
        <v>332</v>
      </c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D56" s="369"/>
      <c r="BE56" s="357"/>
      <c r="BF56" s="357"/>
      <c r="BG56" s="357"/>
      <c r="BH56" s="357"/>
      <c r="BI56" s="357"/>
      <c r="BJ56" s="370"/>
    </row>
    <row r="57" spans="41:62" ht="15"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D57" s="63"/>
      <c r="BE57" s="63"/>
      <c r="BF57" s="63"/>
      <c r="BG57" s="63"/>
      <c r="BH57" s="63"/>
      <c r="BI57" s="63"/>
      <c r="BJ57" s="63"/>
    </row>
    <row r="58" spans="41:62" ht="15"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D58" s="63"/>
      <c r="BE58" s="63"/>
      <c r="BF58" s="63"/>
      <c r="BG58" s="63"/>
      <c r="BH58" s="63"/>
      <c r="BI58" s="63"/>
      <c r="BJ58" s="63"/>
    </row>
    <row r="59" spans="1:62" ht="15">
      <c r="A59" s="365">
        <v>10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</row>
  </sheetData>
  <sheetProtection/>
  <mergeCells count="56">
    <mergeCell ref="AQ28:BB28"/>
    <mergeCell ref="BD28:BJ29"/>
    <mergeCell ref="BD37:BJ38"/>
    <mergeCell ref="AQ34:BB34"/>
    <mergeCell ref="BD34:BJ35"/>
    <mergeCell ref="BD31:BJ32"/>
    <mergeCell ref="AQ38:BB38"/>
    <mergeCell ref="BD49:BJ50"/>
    <mergeCell ref="M38:AG38"/>
    <mergeCell ref="AQ40:BB40"/>
    <mergeCell ref="BD40:BJ41"/>
    <mergeCell ref="T41:AG41"/>
    <mergeCell ref="AQ41:BB41"/>
    <mergeCell ref="AQ43:BB43"/>
    <mergeCell ref="BD43:BJ44"/>
    <mergeCell ref="AQ44:BB44"/>
    <mergeCell ref="AQ53:BB53"/>
    <mergeCell ref="AQ37:BB37"/>
    <mergeCell ref="A59:BJ59"/>
    <mergeCell ref="Q19:T19"/>
    <mergeCell ref="U19:W19"/>
    <mergeCell ref="AJ19:AQ19"/>
    <mergeCell ref="AQ46:BB46"/>
    <mergeCell ref="BD46:BJ47"/>
    <mergeCell ref="AQ47:BB47"/>
    <mergeCell ref="AQ49:BB49"/>
    <mergeCell ref="AK9:BJ9"/>
    <mergeCell ref="A16:BJ16"/>
    <mergeCell ref="A17:BJ17"/>
    <mergeCell ref="AO55:BB55"/>
    <mergeCell ref="BD55:BJ56"/>
    <mergeCell ref="AO56:BB56"/>
    <mergeCell ref="D50:AG50"/>
    <mergeCell ref="AQ50:BB50"/>
    <mergeCell ref="AQ52:BB52"/>
    <mergeCell ref="BD52:BJ53"/>
    <mergeCell ref="BD23:BJ24"/>
    <mergeCell ref="AQ25:BB25"/>
    <mergeCell ref="BD25:BJ26"/>
    <mergeCell ref="AQ26:BB26"/>
    <mergeCell ref="AK2:BJ2"/>
    <mergeCell ref="AK3:BJ3"/>
    <mergeCell ref="AK4:BJ4"/>
    <mergeCell ref="AK6:BJ6"/>
    <mergeCell ref="AK7:BJ7"/>
    <mergeCell ref="AK8:BJ8"/>
    <mergeCell ref="AK1:BJ1"/>
    <mergeCell ref="S35:AG35"/>
    <mergeCell ref="AQ35:BB35"/>
    <mergeCell ref="AQ29:BB29"/>
    <mergeCell ref="AQ31:BB31"/>
    <mergeCell ref="E32:AG32"/>
    <mergeCell ref="AQ32:BB32"/>
    <mergeCell ref="O29:AG29"/>
    <mergeCell ref="AK20:AO20"/>
    <mergeCell ref="AP20:AQ2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60"/>
  <sheetViews>
    <sheetView view="pageBreakPreview" zoomScale="60" zoomScalePageLayoutView="0" workbookViewId="0" topLeftCell="A13">
      <selection activeCell="BM28" sqref="BM28"/>
    </sheetView>
  </sheetViews>
  <sheetFormatPr defaultColWidth="9.140625" defaultRowHeight="12.75"/>
  <cols>
    <col min="1" max="1" width="2.8515625" style="62" customWidth="1"/>
    <col min="2" max="17" width="1.421875" style="56" customWidth="1"/>
    <col min="18" max="18" width="2.57421875" style="56" customWidth="1"/>
    <col min="19" max="35" width="1.421875" style="56" customWidth="1"/>
    <col min="36" max="36" width="0.85546875" style="56" customWidth="1"/>
    <col min="37" max="37" width="1.421875" style="56" customWidth="1"/>
    <col min="38" max="38" width="1.1484375" style="56" customWidth="1"/>
    <col min="39" max="39" width="0.85546875" style="56" customWidth="1"/>
    <col min="40" max="47" width="1.421875" style="56" customWidth="1"/>
    <col min="48" max="48" width="2.140625" style="56" customWidth="1"/>
    <col min="49" max="49" width="1.421875" style="56" customWidth="1"/>
    <col min="50" max="50" width="1.57421875" style="56" customWidth="1"/>
    <col min="51" max="51" width="1.421875" style="56" customWidth="1"/>
    <col min="52" max="52" width="1.8515625" style="56" customWidth="1"/>
    <col min="53" max="53" width="1.57421875" style="56" customWidth="1"/>
    <col min="54" max="60" width="1.421875" style="56" customWidth="1"/>
    <col min="61" max="61" width="1.7109375" style="56" customWidth="1"/>
    <col min="62" max="62" width="2.00390625" style="56" customWidth="1"/>
    <col min="63" max="66" width="9.140625" style="61" customWidth="1"/>
    <col min="67" max="16384" width="9.140625" style="56" customWidth="1"/>
  </cols>
  <sheetData>
    <row r="1" spans="1:33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37:62" ht="15">
      <c r="AK2" s="356" t="s">
        <v>333</v>
      </c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</row>
    <row r="3" spans="20:62" ht="15"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356" t="s">
        <v>277</v>
      </c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</row>
    <row r="4" spans="37:62" ht="15">
      <c r="AK4" s="356" t="s">
        <v>278</v>
      </c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</row>
    <row r="5" spans="37:62" ht="15">
      <c r="AK5" s="363" t="s">
        <v>279</v>
      </c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</row>
    <row r="6" spans="37:62" ht="6.75" customHeight="1"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pans="37:62" ht="15">
      <c r="AK7" s="356" t="s">
        <v>280</v>
      </c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</row>
    <row r="8" spans="37:62" ht="15">
      <c r="AK8" s="363" t="s">
        <v>281</v>
      </c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</row>
    <row r="9" spans="37:62" ht="15">
      <c r="AK9" s="356" t="s">
        <v>282</v>
      </c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</row>
    <row r="10" spans="37:62" ht="15">
      <c r="AK10" s="363" t="s">
        <v>283</v>
      </c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</row>
    <row r="17" spans="1:62" ht="15.75">
      <c r="A17" s="364" t="s">
        <v>284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</row>
    <row r="18" spans="1:62" ht="15.75">
      <c r="A18" s="364" t="s">
        <v>285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</row>
    <row r="19" spans="1:62" ht="15.75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</row>
    <row r="20" spans="1:62" ht="15.75">
      <c r="A20" s="60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59">
        <v>200</v>
      </c>
      <c r="AL20" s="359"/>
      <c r="AM20" s="359"/>
      <c r="AN20" s="359"/>
      <c r="AO20" s="359"/>
      <c r="AP20" s="360"/>
      <c r="AQ20" s="360"/>
      <c r="AR20" s="57" t="s">
        <v>286</v>
      </c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</row>
    <row r="21" spans="1:62" ht="15.75">
      <c r="A21" s="60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9" t="s">
        <v>287</v>
      </c>
      <c r="R21" s="59"/>
      <c r="S21" s="58"/>
      <c r="T21" s="58"/>
      <c r="U21" s="58" t="s">
        <v>489</v>
      </c>
      <c r="V21" s="58"/>
      <c r="AD21" s="58"/>
      <c r="AE21" s="58"/>
      <c r="AF21" s="58"/>
      <c r="AG21" s="58"/>
      <c r="AH21" s="58"/>
      <c r="AI21" s="58"/>
      <c r="AJ21" s="58"/>
      <c r="AK21" s="359">
        <v>2015</v>
      </c>
      <c r="AL21" s="359"/>
      <c r="AM21" s="359"/>
      <c r="AN21" s="359"/>
      <c r="AO21" s="359"/>
      <c r="AP21" s="378"/>
      <c r="AQ21" s="378"/>
      <c r="AR21" s="57" t="s">
        <v>276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</row>
    <row r="22" spans="1:62" ht="15.75">
      <c r="A22" s="6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ht="13.5" customHeight="1"/>
    <row r="24" spans="56:62" ht="15">
      <c r="BD24" s="361" t="s">
        <v>288</v>
      </c>
      <c r="BE24" s="361"/>
      <c r="BF24" s="361"/>
      <c r="BG24" s="361"/>
      <c r="BH24" s="361"/>
      <c r="BI24" s="361"/>
      <c r="BJ24" s="361"/>
    </row>
    <row r="25" spans="56:62" ht="15">
      <c r="BD25" s="361"/>
      <c r="BE25" s="361"/>
      <c r="BF25" s="361"/>
      <c r="BG25" s="361"/>
      <c r="BH25" s="361"/>
      <c r="BI25" s="361"/>
      <c r="BJ25" s="361"/>
    </row>
    <row r="26" spans="43:62" ht="12" customHeight="1">
      <c r="AQ26" s="356" t="s">
        <v>289</v>
      </c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D26" s="362" t="s">
        <v>290</v>
      </c>
      <c r="BE26" s="362"/>
      <c r="BF26" s="362"/>
      <c r="BG26" s="362"/>
      <c r="BH26" s="362"/>
      <c r="BI26" s="362"/>
      <c r="BJ26" s="362"/>
    </row>
    <row r="27" spans="43:62" ht="15">
      <c r="AQ27" s="356" t="s">
        <v>291</v>
      </c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D27" s="362"/>
      <c r="BE27" s="362"/>
      <c r="BF27" s="362"/>
      <c r="BG27" s="362"/>
      <c r="BH27" s="362"/>
      <c r="BI27" s="362"/>
      <c r="BJ27" s="362"/>
    </row>
    <row r="28" spans="43:54" ht="6.75" customHeight="1"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62" ht="13.5" customHeight="1">
      <c r="A29" s="62" t="s">
        <v>292</v>
      </c>
      <c r="AQ29" s="356" t="s">
        <v>293</v>
      </c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D29" s="372" t="s">
        <v>294</v>
      </c>
      <c r="BE29" s="373"/>
      <c r="BF29" s="373"/>
      <c r="BG29" s="373"/>
      <c r="BH29" s="373"/>
      <c r="BI29" s="373"/>
      <c r="BJ29" s="374"/>
    </row>
    <row r="30" spans="1:62" ht="13.5" customHeight="1">
      <c r="A30" s="62" t="s">
        <v>295</v>
      </c>
      <c r="O30" s="379" t="s">
        <v>464</v>
      </c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Q30" s="356" t="s">
        <v>296</v>
      </c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D30" s="375"/>
      <c r="BE30" s="376"/>
      <c r="BF30" s="376"/>
      <c r="BG30" s="376"/>
      <c r="BH30" s="376"/>
      <c r="BI30" s="376"/>
      <c r="BJ30" s="377"/>
    </row>
    <row r="31" ht="6.75" customHeight="1"/>
    <row r="32" spans="1:62" ht="13.5" customHeight="1">
      <c r="A32" s="62" t="s">
        <v>297</v>
      </c>
      <c r="AQ32" s="356" t="s">
        <v>298</v>
      </c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D32" s="366">
        <v>14172</v>
      </c>
      <c r="BE32" s="367"/>
      <c r="BF32" s="367"/>
      <c r="BG32" s="367"/>
      <c r="BH32" s="367"/>
      <c r="BI32" s="367"/>
      <c r="BJ32" s="368"/>
    </row>
    <row r="33" spans="1:62" ht="13.5" customHeight="1">
      <c r="A33" s="62" t="s">
        <v>299</v>
      </c>
      <c r="E33" s="357" t="s">
        <v>300</v>
      </c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Q33" s="356" t="s">
        <v>301</v>
      </c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D33" s="369"/>
      <c r="BE33" s="357"/>
      <c r="BF33" s="357"/>
      <c r="BG33" s="357"/>
      <c r="BH33" s="357"/>
      <c r="BI33" s="357"/>
      <c r="BJ33" s="370"/>
    </row>
    <row r="34" ht="7.5" customHeight="1"/>
    <row r="35" spans="1:62" ht="13.5" customHeight="1">
      <c r="A35" s="62" t="s">
        <v>302</v>
      </c>
      <c r="AQ35" s="356" t="s">
        <v>303</v>
      </c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D35" s="366">
        <v>1150</v>
      </c>
      <c r="BE35" s="367"/>
      <c r="BF35" s="367"/>
      <c r="BG35" s="367"/>
      <c r="BH35" s="367"/>
      <c r="BI35" s="367"/>
      <c r="BJ35" s="368"/>
    </row>
    <row r="36" spans="1:62" ht="13.5" customHeight="1">
      <c r="A36" s="62" t="s">
        <v>304</v>
      </c>
      <c r="S36" s="357" t="s">
        <v>351</v>
      </c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Q36" s="356" t="s">
        <v>305</v>
      </c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D36" s="369"/>
      <c r="BE36" s="357"/>
      <c r="BF36" s="357"/>
      <c r="BG36" s="357"/>
      <c r="BH36" s="357"/>
      <c r="BI36" s="357"/>
      <c r="BJ36" s="370"/>
    </row>
    <row r="37" ht="6.75" customHeight="1"/>
    <row r="38" spans="1:62" ht="13.5" customHeight="1">
      <c r="A38" s="62" t="s">
        <v>306</v>
      </c>
      <c r="AQ38" s="356" t="s">
        <v>307</v>
      </c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D38" s="366">
        <v>161</v>
      </c>
      <c r="BE38" s="367"/>
      <c r="BF38" s="367"/>
      <c r="BG38" s="367"/>
      <c r="BH38" s="367"/>
      <c r="BI38" s="367"/>
      <c r="BJ38" s="368"/>
    </row>
    <row r="39" spans="1:62" ht="13.5" customHeight="1">
      <c r="A39" s="62" t="s">
        <v>308</v>
      </c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Q39" s="356" t="s">
        <v>309</v>
      </c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D39" s="369"/>
      <c r="BE39" s="357"/>
      <c r="BF39" s="357"/>
      <c r="BG39" s="357"/>
      <c r="BH39" s="357"/>
      <c r="BI39" s="357"/>
      <c r="BJ39" s="370"/>
    </row>
    <row r="40" ht="6.75" customHeight="1"/>
    <row r="41" spans="1:62" ht="13.5" customHeight="1">
      <c r="A41" s="62" t="s">
        <v>310</v>
      </c>
      <c r="AQ41" s="356" t="s">
        <v>311</v>
      </c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D41" s="366"/>
      <c r="BE41" s="367"/>
      <c r="BF41" s="367"/>
      <c r="BG41" s="367"/>
      <c r="BH41" s="367"/>
      <c r="BI41" s="367"/>
      <c r="BJ41" s="368"/>
    </row>
    <row r="42" spans="1:62" ht="13.5" customHeight="1">
      <c r="A42" s="62" t="s">
        <v>312</v>
      </c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Q42" s="356" t="s">
        <v>313</v>
      </c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D42" s="369"/>
      <c r="BE42" s="357"/>
      <c r="BF42" s="357"/>
      <c r="BG42" s="357"/>
      <c r="BH42" s="357"/>
      <c r="BI42" s="357"/>
      <c r="BJ42" s="370"/>
    </row>
    <row r="43" ht="6.75" customHeight="1"/>
    <row r="44" spans="1:62" ht="13.5" customHeight="1">
      <c r="A44" s="62" t="s">
        <v>314</v>
      </c>
      <c r="AQ44" s="356" t="s">
        <v>315</v>
      </c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D44" s="366">
        <v>200542182</v>
      </c>
      <c r="BE44" s="367"/>
      <c r="BF44" s="367"/>
      <c r="BG44" s="367"/>
      <c r="BH44" s="367"/>
      <c r="BI44" s="367"/>
      <c r="BJ44" s="368"/>
    </row>
    <row r="45" spans="1:62" ht="13.5" customHeight="1">
      <c r="A45" s="62" t="s">
        <v>316</v>
      </c>
      <c r="AQ45" s="356" t="s">
        <v>317</v>
      </c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D45" s="369"/>
      <c r="BE45" s="357"/>
      <c r="BF45" s="357"/>
      <c r="BG45" s="357"/>
      <c r="BH45" s="357"/>
      <c r="BI45" s="357"/>
      <c r="BJ45" s="370"/>
    </row>
    <row r="46" ht="6.75" customHeight="1"/>
    <row r="47" spans="1:62" ht="13.5" customHeight="1">
      <c r="A47" s="62" t="s">
        <v>318</v>
      </c>
      <c r="AQ47" s="356" t="s">
        <v>319</v>
      </c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D47" s="366">
        <v>1726269</v>
      </c>
      <c r="BE47" s="367"/>
      <c r="BF47" s="367"/>
      <c r="BG47" s="367"/>
      <c r="BH47" s="367"/>
      <c r="BI47" s="367"/>
      <c r="BJ47" s="368"/>
    </row>
    <row r="48" spans="1:62" ht="13.5" customHeight="1">
      <c r="A48" s="62" t="s">
        <v>320</v>
      </c>
      <c r="AQ48" s="356" t="s">
        <v>321</v>
      </c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D48" s="369"/>
      <c r="BE48" s="357"/>
      <c r="BF48" s="357"/>
      <c r="BG48" s="357"/>
      <c r="BH48" s="357"/>
      <c r="BI48" s="357"/>
      <c r="BJ48" s="370"/>
    </row>
    <row r="49" ht="6.75" customHeight="1"/>
    <row r="50" spans="1:62" ht="13.5" customHeight="1">
      <c r="A50" s="62" t="s">
        <v>322</v>
      </c>
      <c r="AQ50" s="356" t="s">
        <v>323</v>
      </c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D50" s="366"/>
      <c r="BE50" s="367"/>
      <c r="BF50" s="367"/>
      <c r="BG50" s="367"/>
      <c r="BH50" s="367"/>
      <c r="BI50" s="367"/>
      <c r="BJ50" s="368"/>
    </row>
    <row r="51" spans="1:62" ht="13.5" customHeight="1">
      <c r="A51" s="62" t="s">
        <v>324</v>
      </c>
      <c r="D51" s="357" t="s">
        <v>325</v>
      </c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Q51" s="356" t="s">
        <v>326</v>
      </c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D51" s="369"/>
      <c r="BE51" s="357"/>
      <c r="BF51" s="357"/>
      <c r="BG51" s="357"/>
      <c r="BH51" s="357"/>
      <c r="BI51" s="357"/>
      <c r="BJ51" s="370"/>
    </row>
    <row r="52" ht="6.75" customHeight="1"/>
    <row r="53" spans="1:62" ht="13.5" customHeight="1">
      <c r="A53" s="62" t="s">
        <v>327</v>
      </c>
      <c r="AQ53" s="356" t="s">
        <v>328</v>
      </c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D53" s="366"/>
      <c r="BE53" s="367"/>
      <c r="BF53" s="367"/>
      <c r="BG53" s="367"/>
      <c r="BH53" s="367"/>
      <c r="BI53" s="367"/>
      <c r="BJ53" s="368"/>
    </row>
    <row r="54" spans="1:62" ht="13.5" customHeight="1">
      <c r="A54" s="62" t="s">
        <v>329</v>
      </c>
      <c r="AQ54" s="356" t="s">
        <v>330</v>
      </c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D54" s="369"/>
      <c r="BE54" s="357"/>
      <c r="BF54" s="357"/>
      <c r="BG54" s="357"/>
      <c r="BH54" s="357"/>
      <c r="BI54" s="357"/>
      <c r="BJ54" s="370"/>
    </row>
    <row r="55" ht="6.75" customHeight="1"/>
    <row r="56" spans="41:62" ht="13.5" customHeight="1">
      <c r="AO56" s="365" t="s">
        <v>331</v>
      </c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D56" s="366"/>
      <c r="BE56" s="367"/>
      <c r="BF56" s="367"/>
      <c r="BG56" s="367"/>
      <c r="BH56" s="367"/>
      <c r="BI56" s="367"/>
      <c r="BJ56" s="368"/>
    </row>
    <row r="57" spans="41:62" ht="13.5" customHeight="1">
      <c r="AO57" s="365" t="s">
        <v>332</v>
      </c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D57" s="369"/>
      <c r="BE57" s="357"/>
      <c r="BF57" s="357"/>
      <c r="BG57" s="357"/>
      <c r="BH57" s="357"/>
      <c r="BI57" s="357"/>
      <c r="BJ57" s="370"/>
    </row>
    <row r="58" spans="41:62" ht="13.5" customHeight="1"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D58" s="63"/>
      <c r="BE58" s="63"/>
      <c r="BF58" s="63"/>
      <c r="BG58" s="63"/>
      <c r="BH58" s="63"/>
      <c r="BI58" s="63"/>
      <c r="BJ58" s="63"/>
    </row>
    <row r="59" ht="12" customHeight="1"/>
    <row r="60" spans="1:62" ht="13.5" customHeight="1">
      <c r="A60" s="365">
        <v>4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</row>
  </sheetData>
  <sheetProtection/>
  <mergeCells count="56">
    <mergeCell ref="AQ47:BB47"/>
    <mergeCell ref="BD47:BJ48"/>
    <mergeCell ref="AQ48:BB48"/>
    <mergeCell ref="BD38:BJ39"/>
    <mergeCell ref="AQ39:BB39"/>
    <mergeCell ref="AQ41:BB41"/>
    <mergeCell ref="BD41:BJ42"/>
    <mergeCell ref="AQ42:BB42"/>
    <mergeCell ref="AQ38:BB38"/>
    <mergeCell ref="AQ32:BB32"/>
    <mergeCell ref="M39:AG39"/>
    <mergeCell ref="T42:AG42"/>
    <mergeCell ref="AQ44:BB44"/>
    <mergeCell ref="BD44:BJ45"/>
    <mergeCell ref="AQ45:BB45"/>
    <mergeCell ref="BD32:BJ33"/>
    <mergeCell ref="AQ33:BB33"/>
    <mergeCell ref="AQ35:BB35"/>
    <mergeCell ref="AK20:AO20"/>
    <mergeCell ref="AP20:AQ20"/>
    <mergeCell ref="AK3:BJ3"/>
    <mergeCell ref="O30:AG30"/>
    <mergeCell ref="E33:AG33"/>
    <mergeCell ref="S36:AG36"/>
    <mergeCell ref="BD35:BJ36"/>
    <mergeCell ref="AQ36:BB36"/>
    <mergeCell ref="BD26:BJ27"/>
    <mergeCell ref="BD29:BJ30"/>
    <mergeCell ref="AQ29:BB29"/>
    <mergeCell ref="AK21:AO21"/>
    <mergeCell ref="AP21:AQ21"/>
    <mergeCell ref="AK2:BJ2"/>
    <mergeCell ref="AK5:BJ5"/>
    <mergeCell ref="A17:BJ17"/>
    <mergeCell ref="A18:BJ18"/>
    <mergeCell ref="Q20:AJ20"/>
    <mergeCell ref="A60:BJ60"/>
    <mergeCell ref="AK4:BJ4"/>
    <mergeCell ref="AK7:BJ7"/>
    <mergeCell ref="AK9:BJ9"/>
    <mergeCell ref="AK10:BJ10"/>
    <mergeCell ref="AK8:BJ8"/>
    <mergeCell ref="AQ26:BB26"/>
    <mergeCell ref="AQ27:BB27"/>
    <mergeCell ref="AQ30:BB30"/>
    <mergeCell ref="BD24:BJ25"/>
    <mergeCell ref="D51:AG51"/>
    <mergeCell ref="AO56:BB56"/>
    <mergeCell ref="AO57:BB57"/>
    <mergeCell ref="BD56:BJ57"/>
    <mergeCell ref="BD50:BJ51"/>
    <mergeCell ref="AQ51:BB51"/>
    <mergeCell ref="AQ53:BB53"/>
    <mergeCell ref="BD53:BJ54"/>
    <mergeCell ref="AQ54:BB54"/>
    <mergeCell ref="AQ50:BB5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Z81"/>
  <sheetViews>
    <sheetView view="pageBreakPreview" zoomScale="60" zoomScalePageLayoutView="0" workbookViewId="0" topLeftCell="A26">
      <selection activeCell="CQ34" sqref="CQ34"/>
    </sheetView>
  </sheetViews>
  <sheetFormatPr defaultColWidth="9.00390625" defaultRowHeight="12.75"/>
  <cols>
    <col min="1" max="104" width="0.85546875" style="48" customWidth="1"/>
    <col min="105" max="16384" width="9.00390625" style="48" customWidth="1"/>
  </cols>
  <sheetData>
    <row r="3" spans="1:104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</row>
    <row r="4" spans="1:104" ht="11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</row>
    <row r="5" spans="1:104" ht="11.25" customHeight="1">
      <c r="A5" s="47"/>
      <c r="B5" s="47"/>
      <c r="C5" s="47"/>
      <c r="D5" s="47"/>
      <c r="E5" s="47"/>
      <c r="F5" s="47"/>
      <c r="G5" s="47"/>
      <c r="H5" s="47"/>
      <c r="I5" s="380" t="s">
        <v>219</v>
      </c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</row>
    <row r="6" spans="1:104" ht="11.25" customHeight="1">
      <c r="A6" s="47"/>
      <c r="B6" s="47"/>
      <c r="C6" s="47"/>
      <c r="D6" s="47"/>
      <c r="E6" s="47"/>
      <c r="F6" s="47"/>
      <c r="G6" s="47"/>
      <c r="H6" s="380" t="s">
        <v>220</v>
      </c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</row>
    <row r="7" spans="1:104" ht="11.25" customHeight="1">
      <c r="A7" s="47"/>
      <c r="B7" s="47"/>
      <c r="C7" s="47"/>
      <c r="D7" s="47"/>
      <c r="E7" s="380" t="s">
        <v>221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</row>
    <row r="8" spans="1:104" ht="11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</row>
    <row r="9" spans="1:104" ht="11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</row>
    <row r="10" spans="1:104" ht="11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</row>
    <row r="11" spans="1:104" ht="11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</row>
    <row r="12" spans="1:104" ht="11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</row>
    <row r="13" spans="1:104" ht="11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</row>
    <row r="14" spans="1:104" ht="11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</row>
    <row r="15" spans="1:101" ht="11.25" customHeight="1">
      <c r="A15" s="47"/>
      <c r="B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9"/>
      <c r="CJ15" s="49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</row>
    <row r="16" spans="1:101" ht="11.25" customHeight="1">
      <c r="A16" s="47"/>
      <c r="B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9"/>
      <c r="CJ16" s="49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</row>
    <row r="17" spans="1:104" ht="11.25" customHeight="1">
      <c r="A17" s="47"/>
      <c r="B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381" t="s">
        <v>222</v>
      </c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</row>
    <row r="18" spans="1:104" ht="11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</row>
    <row r="19" spans="1:104" ht="11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</row>
    <row r="20" spans="1:104" ht="21.7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50"/>
      <c r="T20" s="50"/>
      <c r="U20" s="51" t="s">
        <v>223</v>
      </c>
      <c r="V20" s="383" t="s">
        <v>464</v>
      </c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</row>
    <row r="21" spans="1:104" ht="11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382" t="s">
        <v>224</v>
      </c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</row>
    <row r="22" spans="1:104" ht="4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</row>
    <row r="23" spans="1:104" ht="12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384" t="s">
        <v>225</v>
      </c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47"/>
      <c r="BV23" s="47"/>
      <c r="BW23" s="47"/>
      <c r="BX23" s="54"/>
      <c r="BY23" s="47"/>
      <c r="BZ23" s="49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</row>
    <row r="24" spans="1:104" ht="11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</row>
    <row r="25" spans="1:104" ht="26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</row>
    <row r="26" spans="1:104" ht="11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</row>
    <row r="27" spans="1:101" ht="11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</row>
    <row r="28" spans="1:101" ht="11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</row>
    <row r="29" spans="1:104" ht="11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</row>
    <row r="30" spans="1:104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</row>
    <row r="31" spans="1:104" ht="14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</row>
    <row r="32" spans="1:104" ht="24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</row>
    <row r="33" spans="1:104" ht="20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381" t="s">
        <v>226</v>
      </c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</row>
    <row r="34" spans="1:104" ht="24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</row>
    <row r="35" spans="1:104" ht="12" customHeight="1" thickBo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9" t="s">
        <v>223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2"/>
      <c r="AL35" s="52"/>
      <c r="AM35" s="52"/>
      <c r="AN35" s="52"/>
      <c r="AO35" s="52"/>
      <c r="AP35" s="52"/>
      <c r="AQ35" s="52"/>
      <c r="AR35" s="50"/>
      <c r="AS35" s="50"/>
      <c r="AT35" s="69" t="s">
        <v>464</v>
      </c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50"/>
      <c r="BN35" s="50"/>
      <c r="BO35" s="50"/>
      <c r="BP35" s="50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</row>
    <row r="36" spans="1:104" ht="11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</row>
    <row r="37" spans="1:104" ht="11.25" customHeight="1" thickBo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</row>
    <row r="38" spans="1:104" ht="11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382" t="s">
        <v>274</v>
      </c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</row>
    <row r="39" spans="1:104" ht="11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</row>
    <row r="40" spans="1:104" ht="22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385" t="s">
        <v>488</v>
      </c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</row>
    <row r="41" spans="1:104" ht="11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</row>
    <row r="42" spans="1:104" ht="11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</row>
    <row r="43" spans="1:104" ht="11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</row>
    <row r="44" spans="1:104" ht="11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</row>
    <row r="45" spans="1:104" ht="11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</row>
    <row r="46" spans="1:104" ht="11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</row>
    <row r="47" spans="1:104" ht="11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</row>
    <row r="48" spans="1:104" ht="11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</row>
    <row r="49" spans="1:104" ht="11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</row>
    <row r="50" spans="1:104" ht="11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</row>
    <row r="51" spans="1:104" ht="11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</row>
    <row r="52" spans="1:104" ht="11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</row>
    <row r="53" spans="1:104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</row>
    <row r="54" spans="1:104" ht="11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</row>
    <row r="55" spans="1:104" ht="11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</row>
    <row r="56" spans="1:104" ht="11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</row>
    <row r="57" spans="1:104" ht="11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</row>
    <row r="58" spans="1:104" ht="11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</row>
    <row r="59" spans="1:104" ht="11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</row>
    <row r="60" spans="1:104" ht="11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</row>
    <row r="61" spans="1:104" ht="11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</row>
    <row r="62" spans="1:104" ht="11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</row>
    <row r="63" spans="1:104" ht="11.2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</row>
    <row r="64" spans="1:104" ht="11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</row>
    <row r="65" spans="1:104" ht="11.2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</row>
    <row r="66" spans="1:104" ht="10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</row>
    <row r="67" spans="1:104" ht="11.2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</row>
    <row r="68" spans="1:104" ht="11.2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</row>
    <row r="69" spans="1:104" ht="11.2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 t="s">
        <v>275</v>
      </c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</row>
    <row r="70" spans="1:104" ht="11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</row>
    <row r="71" spans="1:104" ht="11.2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</row>
    <row r="72" spans="1:104" ht="12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</row>
    <row r="73" spans="1:104" ht="11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</row>
    <row r="74" spans="1:104" ht="11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</row>
    <row r="75" spans="1:104" ht="11.2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</row>
    <row r="76" spans="1:104" ht="11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</row>
    <row r="77" spans="1:104" ht="11.2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</row>
    <row r="78" spans="1:104" ht="11.2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</row>
    <row r="79" spans="1:104" ht="11.2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</row>
    <row r="80" spans="1:104" ht="11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</row>
    <row r="81" spans="2:103" s="47" customFormat="1" ht="11.25" customHeight="1"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80"/>
      <c r="CC81" s="380"/>
      <c r="CD81" s="380"/>
      <c r="CE81" s="380"/>
      <c r="CF81" s="380"/>
      <c r="CG81" s="380"/>
      <c r="CH81" s="380"/>
      <c r="CI81" s="380"/>
      <c r="CJ81" s="380"/>
      <c r="CK81" s="380"/>
      <c r="CL81" s="380"/>
      <c r="CM81" s="380"/>
      <c r="CN81" s="380"/>
      <c r="CO81" s="380"/>
      <c r="CP81" s="380"/>
      <c r="CQ81" s="380"/>
      <c r="CR81" s="380"/>
      <c r="CS81" s="380"/>
      <c r="CT81" s="380"/>
      <c r="CU81" s="380"/>
      <c r="CV81" s="380"/>
      <c r="CW81" s="380"/>
      <c r="CX81" s="380"/>
      <c r="CY81" s="380"/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</sheetData>
  <sheetProtection/>
  <mergeCells count="11">
    <mergeCell ref="BI23:BT23"/>
    <mergeCell ref="AA38:BG38"/>
    <mergeCell ref="B81:CY81"/>
    <mergeCell ref="X40:BP40"/>
    <mergeCell ref="I5:AB5"/>
    <mergeCell ref="H6:AF6"/>
    <mergeCell ref="E7:AI7"/>
    <mergeCell ref="AF33:BE33"/>
    <mergeCell ref="AH17:BG18"/>
    <mergeCell ref="AH21:BG21"/>
    <mergeCell ref="V20:BG20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ллл</cp:lastModifiedBy>
  <cp:lastPrinted>2015-04-22T11:51:29Z</cp:lastPrinted>
  <dcterms:created xsi:type="dcterms:W3CDTF">1996-10-08T23:32:33Z</dcterms:created>
  <dcterms:modified xsi:type="dcterms:W3CDTF">2016-06-06T06:55:25Z</dcterms:modified>
  <cp:category/>
  <cp:version/>
  <cp:contentType/>
  <cp:contentStatus/>
</cp:coreProperties>
</file>