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бтит" sheetId="1" r:id="rId1"/>
    <sheet name="актив 2014" sheetId="2" r:id="rId2"/>
    <sheet name="пассив 2014" sheetId="3" r:id="rId3"/>
    <sheet name="ф2т" sheetId="4" r:id="rId4"/>
    <sheet name=" фин рез" sheetId="5" r:id="rId5"/>
  </sheets>
  <externalReferences>
    <externalReference r:id="rId8"/>
    <externalReference r:id="rId9"/>
  </externalReferences>
  <definedNames>
    <definedName name="_Begin">'[1]Форма №2а'!#REF!</definedName>
    <definedName name="_End">'[1]Форма №2а'!#REF!</definedName>
    <definedName name="_StartInsert">'[1]Форма №2а'!#REF!</definedName>
    <definedName name="a_010">'[1]АКТИВ'!#REF!</definedName>
    <definedName name="a_010_03">#REF!</definedName>
    <definedName name="a_010_03o">#REF!</definedName>
    <definedName name="a_010_04">#REF!</definedName>
    <definedName name="a_010_04o">#REF!</definedName>
    <definedName name="a_010_05">#REF!</definedName>
    <definedName name="a_010_05o">#REF!</definedName>
    <definedName name="a_010_06">#REF!</definedName>
    <definedName name="a_010_06o">#REF!</definedName>
    <definedName name="a_010_07">#REF!</definedName>
    <definedName name="a_010_07o">#REF!</definedName>
    <definedName name="a_010_08">#REF!</definedName>
    <definedName name="a_010_08o">#REF!</definedName>
    <definedName name="a_010_09">#REF!</definedName>
    <definedName name="a_010_10">#REF!</definedName>
    <definedName name="a_010_11">#REF!</definedName>
    <definedName name="a_010_12">#REF!</definedName>
    <definedName name="a_010f">#REF!</definedName>
    <definedName name="a_011">'[1]АКТИВ'!#REF!</definedName>
    <definedName name="a_012">'[1]АКТИВ'!#REF!</definedName>
    <definedName name="a_020">'[1]АКТИВ'!#REF!</definedName>
    <definedName name="a_020_03">#REF!</definedName>
    <definedName name="a_020_03o">#REF!</definedName>
    <definedName name="a_020_04">#REF!</definedName>
    <definedName name="a_020_04o">#REF!</definedName>
    <definedName name="a_020_05">#REF!</definedName>
    <definedName name="a_020_05o">#REF!</definedName>
    <definedName name="a_020_06">#REF!</definedName>
    <definedName name="a_020_06o">#REF!</definedName>
    <definedName name="a_020_07">#REF!</definedName>
    <definedName name="a_020_07o">#REF!</definedName>
    <definedName name="a_020_08">#REF!</definedName>
    <definedName name="a_020_08o">#REF!</definedName>
    <definedName name="a_020_09">#REF!</definedName>
    <definedName name="a_020_10">#REF!</definedName>
    <definedName name="a_020_11">#REF!</definedName>
    <definedName name="a_020_12">#REF!</definedName>
    <definedName name="a_020f">#REF!</definedName>
    <definedName name="a_021">'[1]АКТИВ'!#REF!</definedName>
    <definedName name="a_022">'[1]АКТИВ'!#REF!</definedName>
    <definedName name="a_030">'[1]АКТИВ'!#REF!</definedName>
    <definedName name="a_030_03">#REF!</definedName>
    <definedName name="a_030_03o">#REF!</definedName>
    <definedName name="a_030_04">#REF!</definedName>
    <definedName name="a_030_04o">#REF!</definedName>
    <definedName name="a_030_05">#REF!</definedName>
    <definedName name="a_030_05o">#REF!</definedName>
    <definedName name="a_030_06">#REF!</definedName>
    <definedName name="a_030_06o">#REF!</definedName>
    <definedName name="a_030_07">#REF!</definedName>
    <definedName name="a_030_07o">#REF!</definedName>
    <definedName name="a_030_08">#REF!</definedName>
    <definedName name="a_030_08o">#REF!</definedName>
    <definedName name="a_030_09">#REF!</definedName>
    <definedName name="a_030_10">#REF!</definedName>
    <definedName name="a_030_11">#REF!</definedName>
    <definedName name="a_030_12">#REF!</definedName>
    <definedName name="a_030f">#REF!</definedName>
    <definedName name="a_040">'[1]АКТИВ'!#REF!</definedName>
    <definedName name="a_040_03">#REF!</definedName>
    <definedName name="a_040_04">#REF!</definedName>
    <definedName name="a_040_04o">#REF!</definedName>
    <definedName name="a_040_05">#REF!</definedName>
    <definedName name="a_040_06">#REF!</definedName>
    <definedName name="a_040_07">#REF!</definedName>
    <definedName name="a_040_08">#REF!</definedName>
    <definedName name="a_040_08o">#REF!</definedName>
    <definedName name="a_040_09">#REF!</definedName>
    <definedName name="a_040_10">#REF!</definedName>
    <definedName name="a_040_11">#REF!</definedName>
    <definedName name="a_040_12">#REF!</definedName>
    <definedName name="a_040f">#REF!</definedName>
    <definedName name="a_041_03">#REF!</definedName>
    <definedName name="a_041_04">#REF!</definedName>
    <definedName name="a_041_05">#REF!</definedName>
    <definedName name="a_041_06">#REF!</definedName>
    <definedName name="a_041_07">#REF!</definedName>
    <definedName name="a_041_08">#REF!</definedName>
    <definedName name="a_041_09">#REF!</definedName>
    <definedName name="a_041_10">#REF!</definedName>
    <definedName name="a_041_11">#REF!</definedName>
    <definedName name="a_041_12">#REF!</definedName>
    <definedName name="a_042_03">#REF!</definedName>
    <definedName name="a_042_04">#REF!</definedName>
    <definedName name="a_042_05">#REF!</definedName>
    <definedName name="a_042_06">#REF!</definedName>
    <definedName name="a_042_07">#REF!</definedName>
    <definedName name="a_042_08">#REF!</definedName>
    <definedName name="a_042_09">#REF!</definedName>
    <definedName name="a_042_10">#REF!</definedName>
    <definedName name="a_042_11">#REF!</definedName>
    <definedName name="a_042_12">#REF!</definedName>
    <definedName name="a_043_03">#REF!</definedName>
    <definedName name="a_043_04">#REF!</definedName>
    <definedName name="a_043_05">#REF!</definedName>
    <definedName name="a_043_06">#REF!</definedName>
    <definedName name="a_043_07">#REF!</definedName>
    <definedName name="a_043_08">#REF!</definedName>
    <definedName name="a_043_09">#REF!</definedName>
    <definedName name="a_043_10">#REF!</definedName>
    <definedName name="a_043_11">#REF!</definedName>
    <definedName name="a_043_12">#REF!</definedName>
    <definedName name="a_044_03">#REF!</definedName>
    <definedName name="a_044_04">#REF!</definedName>
    <definedName name="a_044_05">#REF!</definedName>
    <definedName name="a_044_06">#REF!</definedName>
    <definedName name="a_044_07">#REF!</definedName>
    <definedName name="a_044_08">#REF!</definedName>
    <definedName name="a_044_09">#REF!</definedName>
    <definedName name="a_044_10">#REF!</definedName>
    <definedName name="a_044_11">#REF!</definedName>
    <definedName name="a_044_12">#REF!</definedName>
    <definedName name="a_045_03">#REF!</definedName>
    <definedName name="a_045_04">#REF!</definedName>
    <definedName name="a_045_05">#REF!</definedName>
    <definedName name="a_045_06">#REF!</definedName>
    <definedName name="a_045_07">#REF!</definedName>
    <definedName name="a_045_08">#REF!</definedName>
    <definedName name="a_045_09">#REF!</definedName>
    <definedName name="a_045_10">#REF!</definedName>
    <definedName name="a_045_11">#REF!</definedName>
    <definedName name="a_045_12">#REF!</definedName>
    <definedName name="a_050">'[1]АКТИВ'!#REF!</definedName>
    <definedName name="a_050_03">#REF!</definedName>
    <definedName name="a_050_04">#REF!</definedName>
    <definedName name="a_050_05">#REF!</definedName>
    <definedName name="a_050_05o">#REF!</definedName>
    <definedName name="a_050_06">#REF!</definedName>
    <definedName name="a_050_07">#REF!</definedName>
    <definedName name="a_050_07o">#REF!</definedName>
    <definedName name="a_050_08">#REF!</definedName>
    <definedName name="a_050_08o">#REF!</definedName>
    <definedName name="a_050_09">#REF!</definedName>
    <definedName name="a_050_10">#REF!</definedName>
    <definedName name="a_050_11">#REF!</definedName>
    <definedName name="a_050_12">#REF!</definedName>
    <definedName name="a_050f">#REF!</definedName>
    <definedName name="a_060">'[1]АКТИВ'!#REF!</definedName>
    <definedName name="a_060_03">#REF!</definedName>
    <definedName name="a_060_03o">#REF!</definedName>
    <definedName name="a_060_04">#REF!</definedName>
    <definedName name="a_060_04o">#REF!</definedName>
    <definedName name="a_060_05">#REF!</definedName>
    <definedName name="a_060_05o">#REF!</definedName>
    <definedName name="a_060_06">#REF!</definedName>
    <definedName name="a_060_06o">#REF!</definedName>
    <definedName name="a_060_07">#REF!</definedName>
    <definedName name="a_060_07o">#REF!</definedName>
    <definedName name="a_060_08">#REF!</definedName>
    <definedName name="a_060_08o">#REF!</definedName>
    <definedName name="a_060_09">#REF!</definedName>
    <definedName name="a_060_10">#REF!</definedName>
    <definedName name="a_060_11">#REF!</definedName>
    <definedName name="a_060_12">#REF!</definedName>
    <definedName name="a_070">'[1]АКТИВ'!#REF!</definedName>
    <definedName name="a_070_03">#REF!</definedName>
    <definedName name="a_070_04">#REF!</definedName>
    <definedName name="a_070_05">#REF!</definedName>
    <definedName name="a_070_06">#REF!</definedName>
    <definedName name="a_070_07">#REF!</definedName>
    <definedName name="a_070_08">#REF!</definedName>
    <definedName name="a_070_08o">#REF!</definedName>
    <definedName name="a_070_09">#REF!</definedName>
    <definedName name="a_070_10">#REF!</definedName>
    <definedName name="a_070_11">#REF!</definedName>
    <definedName name="a_070_12">#REF!</definedName>
    <definedName name="a_070f">#REF!</definedName>
    <definedName name="a_080">'[1]АКТИВ'!#REF!</definedName>
    <definedName name="a_080_03">#REF!</definedName>
    <definedName name="a_080_03o">#REF!</definedName>
    <definedName name="a_080_04">#REF!</definedName>
    <definedName name="a_080_04o">#REF!</definedName>
    <definedName name="a_080_05">#REF!</definedName>
    <definedName name="a_080_05o">#REF!</definedName>
    <definedName name="a_080_06">#REF!</definedName>
    <definedName name="a_080_06o">#REF!</definedName>
    <definedName name="a_080_07">#REF!</definedName>
    <definedName name="a_080_07o">#REF!</definedName>
    <definedName name="a_080_08">#REF!</definedName>
    <definedName name="a_080_08o">#REF!</definedName>
    <definedName name="a_080_09">#REF!</definedName>
    <definedName name="a_080_10">#REF!</definedName>
    <definedName name="a_080_11">#REF!</definedName>
    <definedName name="a_080_12">#REF!</definedName>
    <definedName name="a_080f">#REF!</definedName>
    <definedName name="a_090">'[1]АКТИВ'!#REF!</definedName>
    <definedName name="a_090_03">#REF!</definedName>
    <definedName name="a_090_04">#REF!</definedName>
    <definedName name="a_090_05">#REF!</definedName>
    <definedName name="a_090_06">#REF!</definedName>
    <definedName name="a_090_07">#REF!</definedName>
    <definedName name="a_090_08">#REF!</definedName>
    <definedName name="a_090_08o">#REF!</definedName>
    <definedName name="a_090_09">#REF!</definedName>
    <definedName name="a_090_10">#REF!</definedName>
    <definedName name="a_090_11">#REF!</definedName>
    <definedName name="a_090_12">#REF!</definedName>
    <definedName name="a_090f">#REF!</definedName>
    <definedName name="a_100">'[1]АКТИВ'!#REF!</definedName>
    <definedName name="a_100_03">#REF!</definedName>
    <definedName name="a_100_04">#REF!</definedName>
    <definedName name="a_100_05">#REF!</definedName>
    <definedName name="a_100_06">#REF!</definedName>
    <definedName name="a_100_07">#REF!</definedName>
    <definedName name="a_100_08">#REF!</definedName>
    <definedName name="a_100_08o">#REF!</definedName>
    <definedName name="a_100_09">#REF!</definedName>
    <definedName name="a_100_10">#REF!</definedName>
    <definedName name="a_100_11">#REF!</definedName>
    <definedName name="a_100_12">#REF!</definedName>
    <definedName name="a_100f">#REF!</definedName>
    <definedName name="a_101_08o">#REF!</definedName>
    <definedName name="a_102_08o">#REF!</definedName>
    <definedName name="a_110">'[1]АКТИВ'!#REF!</definedName>
    <definedName name="a_110_03">#REF!</definedName>
    <definedName name="a_110_04">#REF!</definedName>
    <definedName name="a_110_05">#REF!</definedName>
    <definedName name="a_110_06">#REF!</definedName>
    <definedName name="a_110_07">#REF!</definedName>
    <definedName name="a_110_08">#REF!</definedName>
    <definedName name="a_110_08o">#REF!</definedName>
    <definedName name="a_110_09">#REF!</definedName>
    <definedName name="a_110_10">#REF!</definedName>
    <definedName name="a_110_11">#REF!</definedName>
    <definedName name="a_110_12">#REF!</definedName>
    <definedName name="a_110f">#REF!</definedName>
    <definedName name="a_111_08o">#REF!</definedName>
    <definedName name="a_112_08o">#REF!</definedName>
    <definedName name="a_120">'[1]АКТИВ'!#REF!</definedName>
    <definedName name="a_120_03">#REF!</definedName>
    <definedName name="a_120_04">#REF!</definedName>
    <definedName name="a_120_05">#REF!</definedName>
    <definedName name="a_120_06">#REF!</definedName>
    <definedName name="a_120_07">#REF!</definedName>
    <definedName name="a_120_08">#REF!</definedName>
    <definedName name="a_120_08o">#REF!</definedName>
    <definedName name="a_120_09">#REF!</definedName>
    <definedName name="a_120_10">#REF!</definedName>
    <definedName name="a_120_11">#REF!</definedName>
    <definedName name="a_120_12">#REF!</definedName>
    <definedName name="a_120f">#REF!</definedName>
    <definedName name="a_121_08o">#REF!</definedName>
    <definedName name="a_122_08o">#REF!</definedName>
    <definedName name="a_130">'[1]АКТИВ'!#REF!</definedName>
    <definedName name="a_130_03">#REF!</definedName>
    <definedName name="a_130_04">#REF!</definedName>
    <definedName name="a_130_05">#REF!</definedName>
    <definedName name="a_130_06">#REF!</definedName>
    <definedName name="a_130_07">#REF!</definedName>
    <definedName name="a_130_08">#REF!</definedName>
    <definedName name="a_130_09">#REF!</definedName>
    <definedName name="a_130_10">#REF!</definedName>
    <definedName name="a_130_11">#REF!</definedName>
    <definedName name="a_130_12">#REF!</definedName>
    <definedName name="a_130f">#REF!</definedName>
    <definedName name="a_131_03">#REF!</definedName>
    <definedName name="a_131_04">#REF!</definedName>
    <definedName name="a_131_05">#REF!</definedName>
    <definedName name="a_131_06">#REF!</definedName>
    <definedName name="a_131_07">#REF!</definedName>
    <definedName name="a_131_08">#REF!</definedName>
    <definedName name="a_131_09">#REF!</definedName>
    <definedName name="a_131_10">#REF!</definedName>
    <definedName name="a_131_11">#REF!</definedName>
    <definedName name="a_131_12">#REF!</definedName>
    <definedName name="a_132_03">#REF!</definedName>
    <definedName name="a_132_04">#REF!</definedName>
    <definedName name="a_132_05">#REF!</definedName>
    <definedName name="a_132_06">#REF!</definedName>
    <definedName name="a_132_07">#REF!</definedName>
    <definedName name="a_132_08">#REF!</definedName>
    <definedName name="a_132_09">#REF!</definedName>
    <definedName name="a_132_10">#REF!</definedName>
    <definedName name="a_132_11">#REF!</definedName>
    <definedName name="a_132_12">#REF!</definedName>
    <definedName name="a_140">'[1]АКТИВ'!#REF!</definedName>
    <definedName name="a_140_03">#REF!</definedName>
    <definedName name="a_140_04">#REF!</definedName>
    <definedName name="a_140_05">#REF!</definedName>
    <definedName name="a_140_06">#REF!</definedName>
    <definedName name="a_140_07">#REF!</definedName>
    <definedName name="a_140f">#REF!</definedName>
    <definedName name="a_150">'[1]АКТИВ'!#REF!</definedName>
    <definedName name="a_150_03">#REF!</definedName>
    <definedName name="a_150_04">#REF!</definedName>
    <definedName name="a_150_05">#REF!</definedName>
    <definedName name="a_150_06">#REF!</definedName>
    <definedName name="a_150_07">#REF!</definedName>
    <definedName name="a_150f">#REF!</definedName>
    <definedName name="a_152_03">#REF!</definedName>
    <definedName name="a_152_04">#REF!</definedName>
    <definedName name="a_152_05">#REF!</definedName>
    <definedName name="a_152_06">#REF!</definedName>
    <definedName name="a_152_07">#REF!</definedName>
    <definedName name="a_153_03">#REF!</definedName>
    <definedName name="a_153_04">#REF!</definedName>
    <definedName name="a_153_05">#REF!</definedName>
    <definedName name="a_153_06">#REF!</definedName>
    <definedName name="a_153_07">#REF!</definedName>
    <definedName name="a_160">'[1]АКТИВ'!#REF!</definedName>
    <definedName name="a_160_03">#REF!</definedName>
    <definedName name="a_160_04">#REF!</definedName>
    <definedName name="a_160_05">#REF!</definedName>
    <definedName name="a_160_06">#REF!</definedName>
    <definedName name="a_160_07">#REF!</definedName>
    <definedName name="a_160_08">#REF!</definedName>
    <definedName name="a_160_09">#REF!</definedName>
    <definedName name="a_160_10">#REF!</definedName>
    <definedName name="a_160_11">#REF!</definedName>
    <definedName name="a_160_12">#REF!</definedName>
    <definedName name="a_160f">#REF!</definedName>
    <definedName name="a_170">'[1]АКТИВ'!#REF!</definedName>
    <definedName name="a_170_03">#REF!</definedName>
    <definedName name="a_170_04">#REF!</definedName>
    <definedName name="a_170_05">#REF!</definedName>
    <definedName name="a_170_06">#REF!</definedName>
    <definedName name="a_170_07">#REF!</definedName>
    <definedName name="a_170_08">#REF!</definedName>
    <definedName name="a_170_09">#REF!</definedName>
    <definedName name="a_170_10">#REF!</definedName>
    <definedName name="a_170_11">#REF!</definedName>
    <definedName name="a_170_12">#REF!</definedName>
    <definedName name="a_180">'[1]АКТИВ'!#REF!</definedName>
    <definedName name="a_190">'[1]АКТИВ'!#REF!</definedName>
    <definedName name="a_200">'[1]АКТИВ'!#REF!</definedName>
    <definedName name="a_210">'[1]АКТИВ'!#REF!</definedName>
    <definedName name="a_220">'[1]АКТИВ'!#REF!</definedName>
    <definedName name="a_230">'[1]АКТИВ'!#REF!</definedName>
    <definedName name="a_240">'[1]АКТИВ'!#REF!</definedName>
    <definedName name="a_250">'[1]АКТИВ'!#REF!</definedName>
    <definedName name="a_260">'[1]АКТИВ'!#REF!</definedName>
    <definedName name="a_270">'[1]АКТИВ'!#REF!</definedName>
    <definedName name="a_280">'[1]АКТИВ'!#REF!</definedName>
    <definedName name="a_290">'[1]АКТИВ'!#REF!</definedName>
    <definedName name="a_300">'[1]АКТИВ'!#REF!</definedName>
    <definedName name="a_310">'[1]АКТИВ'!#REF!</definedName>
    <definedName name="BeginDebKred">'[1]Форма №2а'!#REF!</definedName>
    <definedName name="c_010">#REF!</definedName>
    <definedName name="c_011">#REF!</definedName>
    <definedName name="c_012">#REF!</definedName>
    <definedName name="c_013">#REF!</definedName>
    <definedName name="c_014">#REF!</definedName>
    <definedName name="c_020">#REF!</definedName>
    <definedName name="c_021">#REF!</definedName>
    <definedName name="c_022">#REF!</definedName>
    <definedName name="c_023">#REF!</definedName>
    <definedName name="c_024">#REF!</definedName>
    <definedName name="c_030">#REF!</definedName>
    <definedName name="c_031">#REF!</definedName>
    <definedName name="c_032">#REF!</definedName>
    <definedName name="c_040">#REF!</definedName>
    <definedName name="c_041">#REF!</definedName>
    <definedName name="c_042">#REF!</definedName>
    <definedName name="c_043">#REF!</definedName>
    <definedName name="c_044">#REF!</definedName>
    <definedName name="c_050">#REF!</definedName>
    <definedName name="c_051">#REF!</definedName>
    <definedName name="c_052">#REF!</definedName>
    <definedName name="c_053">#REF!</definedName>
    <definedName name="c_060">#REF!</definedName>
    <definedName name="c_070">#REF!</definedName>
    <definedName name="c_080">#REF!</definedName>
    <definedName name="cm_090">#REF!</definedName>
    <definedName name="cm_100">#REF!</definedName>
    <definedName name="cm_101">#REF!</definedName>
    <definedName name="cm_102">#REF!</definedName>
    <definedName name="cm_103">#REF!</definedName>
    <definedName name="cm_104">#REF!</definedName>
    <definedName name="cm_110">#REF!</definedName>
    <definedName name="cm_111">#REF!</definedName>
    <definedName name="cm_112">#REF!</definedName>
    <definedName name="cm_113">#REF!</definedName>
    <definedName name="cm_114">#REF!</definedName>
    <definedName name="cm_115">#REF!</definedName>
    <definedName name="cm_120">#REF!</definedName>
    <definedName name="d_010">#REF!</definedName>
    <definedName name="d_011">#REF!</definedName>
    <definedName name="d_012">#REF!</definedName>
    <definedName name="d_013">#REF!</definedName>
    <definedName name="d_014">#REF!</definedName>
    <definedName name="d_020">#REF!</definedName>
    <definedName name="d_021">#REF!</definedName>
    <definedName name="d_022">#REF!</definedName>
    <definedName name="d_023">#REF!</definedName>
    <definedName name="d_024">#REF!</definedName>
    <definedName name="d_030">#REF!</definedName>
    <definedName name="d_031">#REF!</definedName>
    <definedName name="d_032">#REF!</definedName>
    <definedName name="d_040">#REF!</definedName>
    <definedName name="d_041">#REF!</definedName>
    <definedName name="d_042">#REF!</definedName>
    <definedName name="d_043">#REF!</definedName>
    <definedName name="d_044">#REF!</definedName>
    <definedName name="d_050">#REF!</definedName>
    <definedName name="d_051">#REF!</definedName>
    <definedName name="d_052">#REF!</definedName>
    <definedName name="d_053">#REF!</definedName>
    <definedName name="d_060">#REF!</definedName>
    <definedName name="d_070">#REF!</definedName>
    <definedName name="d_080">#REF!</definedName>
    <definedName name="d_210">#REF!</definedName>
    <definedName name="d_220">#REF!</definedName>
    <definedName name="d_230">#REF!</definedName>
    <definedName name="d_240">#REF!</definedName>
    <definedName name="d_250">#REF!</definedName>
    <definedName name="d_260">#REF!</definedName>
    <definedName name="d_270">#REF!</definedName>
    <definedName name="d_280">#REF!</definedName>
    <definedName name="d_290">#REF!</definedName>
    <definedName name="d_300">#REF!</definedName>
    <definedName name="d_310">#REF!</definedName>
    <definedName name="d_320">#REF!</definedName>
    <definedName name="d_330">#REF!</definedName>
    <definedName name="d_340">#REF!</definedName>
    <definedName name="f_210">#REF!</definedName>
    <definedName name="f_220">#REF!</definedName>
    <definedName name="f_230">#REF!</definedName>
    <definedName name="f_240">#REF!</definedName>
    <definedName name="f_250">#REF!</definedName>
    <definedName name="f_260">#REF!</definedName>
    <definedName name="f_270">#REF!</definedName>
    <definedName name="f_280">#REF!</definedName>
    <definedName name="f_290">#REF!</definedName>
    <definedName name="f_300">#REF!</definedName>
    <definedName name="f_310">#REF!</definedName>
    <definedName name="f_320">#REF!</definedName>
    <definedName name="f_330">#REF!</definedName>
    <definedName name="f_340">#REF!</definedName>
    <definedName name="InnCol">'[1]Форма №2а'!$A$2,'[1]Форма №2а'!$C:$C</definedName>
    <definedName name="l_020">'[1]Форма №2'!#REF!</definedName>
    <definedName name="l_030">'[1]Форма №2'!#REF!</definedName>
    <definedName name="l_040">'[1]Форма №2'!#REF!</definedName>
    <definedName name="l_060">'[1]Форма №2'!#REF!</definedName>
    <definedName name="l_070">'[1]Форма №2'!#REF!</definedName>
    <definedName name="l_080">'[1]Форма №2'!#REF!</definedName>
    <definedName name="l_090">'[1]Форма №2'!#REF!</definedName>
    <definedName name="l_100">'[1]Форма №2'!#REF!</definedName>
    <definedName name="l_110">'[1]Форма №2'!#REF!</definedName>
    <definedName name="l_130">'[1]Форма №2'!#REF!</definedName>
    <definedName name="l_135">'[1]Форма №2'!#REF!</definedName>
    <definedName name="l_140">'[1]Форма №2'!#REF!</definedName>
    <definedName name="l_145">'[1]Форма №2'!#REF!</definedName>
    <definedName name="l_150">'[1]Форма №2'!#REF!</definedName>
    <definedName name="l_160">'[1]Форма №2'!#REF!</definedName>
    <definedName name="l_170">'[1]Форма №2'!#REF!</definedName>
    <definedName name="l_180">'[1]Форма №2'!#REF!</definedName>
    <definedName name="l_190">'[1]Форма №2'!#REF!</definedName>
    <definedName name="l_200">'[1]Форма №2'!#REF!</definedName>
    <definedName name="p_010">'[1]Форма №2'!#REF!</definedName>
    <definedName name="p_050">'[1]Форма №2'!#REF!</definedName>
    <definedName name="p_070">'[1]Форма №2'!#REF!</definedName>
    <definedName name="p_100">'[1]Форма №2'!#REF!</definedName>
    <definedName name="p_110">'[1]Форма №2'!#REF!</definedName>
    <definedName name="p_120">'[1]Форма №2'!#REF!</definedName>
    <definedName name="p_125">'[1]Форма №2'!#REF!</definedName>
    <definedName name="p_130">'[1]Форма №2'!#REF!</definedName>
    <definedName name="p_135">'[1]Форма №2'!#REF!</definedName>
    <definedName name="p_140">'[1]Форма №2'!#REF!</definedName>
    <definedName name="p_145">'[1]Форма №2'!#REF!</definedName>
    <definedName name="p_150">'[1]Форма №2'!#REF!</definedName>
    <definedName name="p_160">'[1]Форма №2'!#REF!</definedName>
    <definedName name="p_170">'[1]Форма №2'!#REF!</definedName>
    <definedName name="p_200">'[1]Форма №2'!#REF!</definedName>
    <definedName name="p_320">'[1]ПАССИВ'!#REF!</definedName>
    <definedName name="p_330">'[1]ПАССИВ'!#REF!</definedName>
    <definedName name="p_340">'[1]ПАССИВ'!#REF!</definedName>
    <definedName name="p_350">'[1]ПАССИВ'!#REF!</definedName>
    <definedName name="p_360">'[1]ПАССИВ'!#REF!</definedName>
    <definedName name="p_370">'[1]ПАССИВ'!#REF!</definedName>
    <definedName name="p_380">'[1]ПАССИВ'!#REF!</definedName>
    <definedName name="p_390">'[1]ПАССИВ'!#REF!</definedName>
    <definedName name="p_400">'[1]ПАССИВ'!#REF!</definedName>
    <definedName name="p_410">'[1]ПАССИВ'!#REF!</definedName>
    <definedName name="p_420">'[1]ПАССИВ'!#REF!</definedName>
    <definedName name="p_430">'[1]ПАССИВ'!#REF!</definedName>
    <definedName name="p_440">'[1]ПАССИВ'!#REF!</definedName>
    <definedName name="p_450">'[1]ПАССИВ'!#REF!</definedName>
    <definedName name="p_460">'[1]ПАССИВ'!#REF!</definedName>
    <definedName name="p_470">'[1]ПАССИВ'!#REF!</definedName>
    <definedName name="p_480">'[1]ПАССИВ'!#REF!</definedName>
    <definedName name="p_490">'[1]ПАССИВ'!#REF!</definedName>
    <definedName name="p_500">'[1]ПАССИВ'!#REF!</definedName>
    <definedName name="p_510">'[1]ПАССИВ'!#REF!</definedName>
    <definedName name="p_520">'[1]ПАССИВ'!#REF!</definedName>
    <definedName name="p_530">'[1]ПАССИВ'!#REF!</definedName>
    <definedName name="p_540">'[1]ПАССИВ'!#REF!</definedName>
    <definedName name="p_550">'[1]ПАССИВ'!#REF!</definedName>
    <definedName name="StartDebCred">'[1]Форма №2а'!#REF!</definedName>
    <definedName name="_xlnm.Print_Area" localSheetId="4">' фин рез'!$A$1:$F$71</definedName>
    <definedName name="_xlnm.Print_Area" localSheetId="1">'актив 2014'!$A$1:$D$57</definedName>
    <definedName name="_xlnm.Print_Area" localSheetId="0">'бтит'!$A$1:$BJ$58</definedName>
    <definedName name="_xlnm.Print_Area" localSheetId="2">'пассив 2014'!$A$1:$D$61</definedName>
    <definedName name="_xlnm.Print_Area" localSheetId="3">'ф2т'!$A$1:$BJ$59</definedName>
  </definedNames>
  <calcPr fullCalcOnLoad="1"/>
</workbook>
</file>

<file path=xl/sharedStrings.xml><?xml version="1.0" encoding="utf-8"?>
<sst xmlns="http://schemas.openxmlformats.org/spreadsheetml/2006/main" count="365" uniqueCount="253">
  <si>
    <t xml:space="preserve">      сов Республики Узбекистан от 27 декабря</t>
  </si>
  <si>
    <t>2002 г. № 140, зарегистрированному МЮ РУз</t>
  </si>
  <si>
    <t xml:space="preserve">      24 января 2003г. № 1209</t>
  </si>
  <si>
    <t>БУХГАЛТЕРИЯ БАЛАНСИ - 1-сонли шакл</t>
  </si>
  <si>
    <t>БУХГАЛТЕРСКИЙ БАЛАНС - форма № 1</t>
  </si>
  <si>
    <t>йилга</t>
  </si>
  <si>
    <t xml:space="preserve">на </t>
  </si>
  <si>
    <t>Кодлар                                                               Коды</t>
  </si>
  <si>
    <t>БҲУТ бўйича 1-шакл</t>
  </si>
  <si>
    <t>0710001</t>
  </si>
  <si>
    <t>Форма № 1 по ОКУД</t>
  </si>
  <si>
    <t>Корхона, ташкилот</t>
  </si>
  <si>
    <t>КТУТ бўйича</t>
  </si>
  <si>
    <t>05755737</t>
  </si>
  <si>
    <t>Предприятие, организация</t>
  </si>
  <si>
    <t>по ОКПО</t>
  </si>
  <si>
    <t>Тармоқ</t>
  </si>
  <si>
    <t>ХХТУТ бўйича</t>
  </si>
  <si>
    <t>Отрасль</t>
  </si>
  <si>
    <t>Промышленность  кабельно-проводниковая</t>
  </si>
  <si>
    <t>по ОКОНХ</t>
  </si>
  <si>
    <t>Ташкилий-ҳуқуқий шакли</t>
  </si>
  <si>
    <t xml:space="preserve">ТҲШТ бўйича  </t>
  </si>
  <si>
    <t>Организационно-правовая форма</t>
  </si>
  <si>
    <t>по КОПФ</t>
  </si>
  <si>
    <t>Мулкчилик шакли</t>
  </si>
  <si>
    <t>МШТ бўйича</t>
  </si>
  <si>
    <t>Форма собственности</t>
  </si>
  <si>
    <t>по КФС</t>
  </si>
  <si>
    <t>Вазирлик, идора ва бошқалар</t>
  </si>
  <si>
    <t>ДБИБТ бўйича</t>
  </si>
  <si>
    <t>Министерства, ведомства и другие</t>
  </si>
  <si>
    <t>по СООГУ</t>
  </si>
  <si>
    <t>Солиқ тўловчининг идентификацион рақами</t>
  </si>
  <si>
    <t>СТИР</t>
  </si>
  <si>
    <t>Идентификационный номер налогоплательщика</t>
  </si>
  <si>
    <t>ИНН</t>
  </si>
  <si>
    <t>Ҳудуд</t>
  </si>
  <si>
    <t>МҲБТ</t>
  </si>
  <si>
    <t>Территория</t>
  </si>
  <si>
    <t>СОАТО</t>
  </si>
  <si>
    <t>Манзил</t>
  </si>
  <si>
    <t>Жўнатилган сана</t>
  </si>
  <si>
    <t>Адрес</t>
  </si>
  <si>
    <t>г. Ташкент  ул. Дурмон   йули  2</t>
  </si>
  <si>
    <t>Дата высылки</t>
  </si>
  <si>
    <t>Ўлчов бирлиги, минг сўм</t>
  </si>
  <si>
    <t>Қабул қилинган сана</t>
  </si>
  <si>
    <t>Единица измерения, тыс. сум</t>
  </si>
  <si>
    <t>Дата получения</t>
  </si>
  <si>
    <t>Тақдим қилиш муддати</t>
  </si>
  <si>
    <t>Срок представления</t>
  </si>
  <si>
    <r>
      <rPr>
        <sz val="10"/>
        <color indexed="8"/>
        <rFont val="Calibri"/>
        <family val="2"/>
      </rPr>
      <t>Ў</t>
    </r>
    <r>
      <rPr>
        <sz val="10"/>
        <color indexed="8"/>
        <rFont val="Times New Roman"/>
        <family val="1"/>
      </rPr>
      <t>збекистон Республикаси Молия вазирининг</t>
    </r>
  </si>
  <si>
    <t>2 - сонли  илова, ЎзР  АВ  томонидан  2003  й.</t>
  </si>
  <si>
    <t>Приложение № 2 к приказу Министра финан-</t>
  </si>
  <si>
    <t xml:space="preserve">      24 января 2003 г. № 1209</t>
  </si>
  <si>
    <t>МОЛИЯВИЙ НАТИЖАЛАР ТЎҒРИСИДАГИ ҲИСОБОТ - 2-сонли шакл</t>
  </si>
  <si>
    <t>ОТЧЕТ О ФИНАНСОВЫХ РЕЗУЛЬТАТАХ - форма № 2</t>
  </si>
  <si>
    <t>йил 1 январдан 1</t>
  </si>
  <si>
    <t>гача</t>
  </si>
  <si>
    <t>года</t>
  </si>
  <si>
    <t>Кодлар                                                    Коды</t>
  </si>
  <si>
    <t>БҲУТ бўйича 2-шакл</t>
  </si>
  <si>
    <t>0710002</t>
  </si>
  <si>
    <t>Форма № 2 по ОКУД</t>
  </si>
  <si>
    <t>Промышленность кабельно проводниковая</t>
  </si>
  <si>
    <t>ТҲШТ бўйича</t>
  </si>
  <si>
    <t>МҲОБТ</t>
  </si>
  <si>
    <t>г. Ташкент ул Дурмон йули 2</t>
  </si>
  <si>
    <t>Единица измерения, тыс. сум.</t>
  </si>
  <si>
    <t>акционерное общество</t>
  </si>
  <si>
    <t>01 октября</t>
  </si>
  <si>
    <t xml:space="preserve">с 01.01.2015 г. по 01.10. </t>
  </si>
  <si>
    <t>Келгуси давр харажатлари (3100)                                                                   Расходы будущих периодов (3100)</t>
  </si>
  <si>
    <t>Бошланғич (қайта тиклаш) қиймати (0100, 0300)                                        Первоначальная (восстановительная) стоимость (0100, 0300)</t>
  </si>
  <si>
    <t>Эскириш суммаси (0200)                                                                                      Сумма износа (0200)</t>
  </si>
  <si>
    <t>Қолдиқ (баланс) қиймати (сатр.010-011)                                                       Остаточная (балансовая) стоимость (стр.010-011)</t>
  </si>
  <si>
    <t>Номоддий активлар:                                                                                        Нематериальные активы</t>
  </si>
  <si>
    <t>Бошланғич қиймати (0400)                                                                              Первоначальная стоимость (0400)</t>
  </si>
  <si>
    <t>Амортизация суммаси (0500)                                                                         Сумма амортизации (0500)</t>
  </si>
  <si>
    <t>Қолдиқ (баланс) қиймати (сатр.020-021)                                                                                                                            Остаточная (балансовая) стоимость (стр.020-021)</t>
  </si>
  <si>
    <t>Узоқ муддатли инвестициялар, жами (сатр.040+050+060+070+080), шу жумладан:                                                                                                     Долгосрочные инвестиции, всего (стр.040+050+060+070+080), в том числе:</t>
  </si>
  <si>
    <t>Қимматли қоғозлар (0610)                                                                                Ценные бумаги (0610)</t>
  </si>
  <si>
    <t>Шуъба хўжалик жамиятларига инвестициялар (0620)                                  Инвестиции в дочерние хозяйственные общества (0620)</t>
  </si>
  <si>
    <t>Қарам хўжалик жамиятларига инвестициялар (0630)                                Инвестиции в зависимые хозяйственные общества (0630)</t>
  </si>
  <si>
    <t>Чет эл капитали мавжуд бўлган корхоналарга инвестициялар (0640)                                 Инвестиции в предприятие с иностранным капиталом (0640)</t>
  </si>
  <si>
    <t>Бошқа узоқ  муддатли инвестициялар (0690)                                                                                                             Прочие долгосрочные инвестиции (0690)</t>
  </si>
  <si>
    <t>Ўрнатиладиган асбоб-ускуналар (0700)                                                                                              Оборудование к установке (0700)</t>
  </si>
  <si>
    <t>Капитал қўйилмалар (0800)                                                                             Капитальные вложения (0800)</t>
  </si>
  <si>
    <t>Узоқ муддатли дебиторлик қарзлари (0910, 0920, 0930, 0940)                                Долгосрочная дебиторская задолженность (0910, 0920,0930, 0940)</t>
  </si>
  <si>
    <t>Узоқ муддатли кечиктирилган харажатлар (0950, 0960, 0990)                                  Долгосрочные отсроченные расходы (0950, 0960, 0990)</t>
  </si>
  <si>
    <t>I бўлим бўйича жами (сатр.012+022+030+090+100+110+120)                                  Итого по разделу I (стр.012+022+030+090+100+110+120)</t>
  </si>
  <si>
    <t xml:space="preserve">Ҳисобот даврида 
За отчетный период
</t>
  </si>
  <si>
    <t>Устав капитали (8300)                                                                                                   Уставный капитал (8300)</t>
  </si>
  <si>
    <t>Кўшилган капитал (8400)                                                                                             Добавленный капитал (8400)</t>
  </si>
  <si>
    <t>Резерв капитали (8500)                                                                                                 Резервный капитал ( 8500)</t>
  </si>
  <si>
    <t>Сотиб олинган хусусий акциялар (8600)                                                                     Выкупленные собственные акции (8600)</t>
  </si>
  <si>
    <t>Тақсимланмаган фойда (қопланмаган эарар) (8700)                                                   Нераспределенная прибыль (непокрытый убыток) (8700)</t>
  </si>
  <si>
    <t>Мақсадли тушумлар (8800)                                                                                         Целевые поступления (8800)</t>
  </si>
  <si>
    <t>Келгуси давр харажатлари ва тўловлари учун захиралар (8900)                                Резервы предстоящих расходов и платежей (8900)</t>
  </si>
  <si>
    <t>I булим бўйича жами (сатр.410+420+430-440+450+460+470)                                  Итого по разделу I (стр. 410+420+430-440+450+460+470)</t>
  </si>
  <si>
    <t>Узоқ муддатли мажбуриятлар, жами (сатр.500+520+530+540+550+560+570+580+590)                                             Долгосрочные обязательства, всего (стр.500+520+530+540+550+560+570+580+590)</t>
  </si>
  <si>
    <t>шу жумладан: узоқ муддатли кредиторлик  қарзлари (сатр.500+520+540+560+590)                                                                                              в том числе: долгосрочная кредиторская задолженность (стр.500+520+540+560+590)</t>
  </si>
  <si>
    <t>Мол етказиб берувчилар ва пудратчиларга узоқ, муддатли карз (7000)                                                                 Долгосрочная задолженость поставщикам и подрядчикам (7000)</t>
  </si>
  <si>
    <t>Ажратилган бўлинмаларга узоқ, муддатли қарз (7110)                                                            Долгосрочная задолженность обособленным подразделениям (7110)</t>
  </si>
  <si>
    <t>Шуъба ва қарам хўжалик жамиятларига узоқ муддатли қарз (7120)                                                                                         Долгосрочная задолженность дочерним и зависимым хозяйственным обществам (7120)</t>
  </si>
  <si>
    <t>Узоқ муддатли кечиктирилган даромадлар (7210, 7220, 7230)                                                                                Долгосрочные отсроченные доходы (7210, 7220, 7230)</t>
  </si>
  <si>
    <t>Солиқ ва мажбурий тўловлар бўйича узоқ муддатли кечиктирилган мажбуриятлар (7240)                                                                                     Долгосрочные отсроченные обязательства по налогам и обязательным платежам (7240)</t>
  </si>
  <si>
    <t>Бошқа узоқ муддатли кечиктирилган мажбуриятлар (7250, 7290)                                                                                       Прочие долгосрочные отсроченные обязательства (7250, 7290)</t>
  </si>
  <si>
    <t>Харидорлар ва буюртмачилардан олинган бўнаклар (7300)                                        Авансы, полученные от покупателей и заказчиков (7300)</t>
  </si>
  <si>
    <t>Узоқ муддатли банк кредитлари (7810)                                                                                Долгосрочные банковские кредиты (7810)</t>
  </si>
  <si>
    <t>Узоқ муддатли қарзлар (7820, 7830, 7840)                                                                       Долгосрочные займы (7820, 7830, 7840)</t>
  </si>
  <si>
    <t xml:space="preserve">Бошқа узоқ муддатли кредиторлик қарэлари (7900)                                                                      Прочие долгосрочные кредиторские задолженности (7900) </t>
  </si>
  <si>
    <t>шу жумладан: жорий кредиторлик қарзлари (сатр.610+630+650+670+680+690+700+710+720+760                                    )в том числе: текущая кредиторская задолженность (стр 610+630+650+670+680+690+700+710+720+760)</t>
  </si>
  <si>
    <t>шундан: муддати ўтган жорий кредиторлик қарзлари                                                              из нее: просроченная текущая кредиторская задолженность</t>
  </si>
  <si>
    <t>Мол етказиб берувчилар ва пудратчиларга қарз (6000)                                                                                         Задолженность поставщикам и подрядчикам (6000)</t>
  </si>
  <si>
    <t>Ажратилган бўлинмаларга қарз (6110)                                                                           Задолженность обособленным подразделениям (6110)</t>
  </si>
  <si>
    <t>Шуъба ва қарам хўжалик жамиятларига қарз (6120)                                                                          Задолженность дочерним и зависимым хозяйственным обществам (6120)</t>
  </si>
  <si>
    <t>Кечиктирилган даромадлар (6210, 6220, 6230)                                                                       Отсроченные доходы (6210, 6220, 6230)</t>
  </si>
  <si>
    <t>Солиқ ва мажбурий тўловлар бўйича кечиктирилган мажбуриятлар (6240)                                                              Отсроченные обязательства по налогам и обязательным платежам (6240)</t>
  </si>
  <si>
    <t>Бошқа кечиктирилган мажбуриятлар (6250, 6290)                                                            Прочие отсроченные обязательства (6250, 6290)</t>
  </si>
  <si>
    <t>Олинган бўнаклар (6300)                                                                                              Полученные авансы (6300)</t>
  </si>
  <si>
    <t>Бюджетга тўловлар бўйича қарз (6400)                                                                         Задолженность по платежам в бюджет (6400)</t>
  </si>
  <si>
    <t>Суғурталар бўйича қарз (6510)                                                                                         Задолженность по страхованию (6510)</t>
  </si>
  <si>
    <t>Таъсисчиларга бўлган қарзлар (6600)                                                                              Задолженность учредителям (6600)</t>
  </si>
  <si>
    <t xml:space="preserve">Меҳнатга ҳақ тўлаш бўйича қарз (6700)                                                                               Задолженность по оплате труда (6700)   </t>
  </si>
  <si>
    <t>Мақсадли давлат жамғармаларига тўловлар бўйича қарз (6520)                                                                    Задолженность по платежам в государственные целевые фонды (6520)</t>
  </si>
  <si>
    <t>Қисқа муддатли банк кредитлари (6810)                                                                                                   Краткосрочные банковские кредиты (6810)</t>
  </si>
  <si>
    <t>Қисқа муддатли қарзлар (6820, 6830, 6840)                                                                                          Краткосрочные займы (6820, 6830, 6840)</t>
  </si>
  <si>
    <t>Узоқ муддатли мажбуриятларнинг жорий қисми (6950)                                                                                    Текущая часть долгосрочных обязательств (6950)</t>
  </si>
  <si>
    <t>Бошқа кредиторлик қарзлар (6950 дан ташқари 6900)                                                                         Прочие кредиторские задолженности (6900 кроме 6950)</t>
  </si>
  <si>
    <t>II бўлим бўйича жами (сатр.490+600)                                                                                Итого по разделу II (стр.490+600)</t>
  </si>
  <si>
    <t>Махсулот (товар, иш ва хизмат)ларни сотишдан соф тушум Чистая выручка от реализации продукции (товаров, работ и услуг)</t>
  </si>
  <si>
    <t>Кўрсаткичлар номи</t>
  </si>
  <si>
    <t>Сатр         коди</t>
  </si>
  <si>
    <t>Ҳисобот даври бошига</t>
  </si>
  <si>
    <t>Ҳисобот даври охирига</t>
  </si>
  <si>
    <t>Наименование показателя</t>
  </si>
  <si>
    <t>Код      стр.</t>
  </si>
  <si>
    <t>На начало отчет- ного периода</t>
  </si>
  <si>
    <t>На конец отчет- ного периода</t>
  </si>
  <si>
    <t>Баланс активи бўйича жами (сатр. 130+390)</t>
  </si>
  <si>
    <t>Хисобот даври бошига</t>
  </si>
  <si>
    <t>Хисобот даври охирига</t>
  </si>
  <si>
    <t>ПАССИВ</t>
  </si>
  <si>
    <t>I. Ўз маблағлари манбалари</t>
  </si>
  <si>
    <t>I. Источники собственных средств</t>
  </si>
  <si>
    <t xml:space="preserve">П. Мажбуриятлар </t>
  </si>
  <si>
    <t>II. Обязательства</t>
  </si>
  <si>
    <t>Жорий мажбуриятлар, жами (сатр.б10+630+64О+650+660+ +670+680+990+700+710+720+730+740+'^0+760)</t>
  </si>
  <si>
    <t>Баланс пассиви бўйича жами (сатр.480+770)</t>
  </si>
  <si>
    <t>Ишлаб чиқариш захиралари (1000, 1100,1500, 1600) Производственные запасы (1000, 1100, 1500, 1600)</t>
  </si>
  <si>
    <t>Кассадаги пул маблағлари (5000)                                                                  Денежные средства в кассе</t>
  </si>
  <si>
    <t>Тугалланмаган ишлаб чиқариш (2000, 2100, 2300, 2700) Незавершенное производство (2000, 2100, 2300, 2700)</t>
  </si>
  <si>
    <t>Тайёр маҳсулот (2800)                                                                                      Готовая продукция (2800)</t>
  </si>
  <si>
    <t>Товарлар (2900 дан 2980 нинг айирмаси)                                                                                            Товары (2900 за минусом 2980)</t>
  </si>
  <si>
    <t>Кечиктирилган харажаглар (3200)                                                                 Отсроченные расходы (3200)</t>
  </si>
  <si>
    <t>Дебиторлар, жами (сатр.220+240+250+260+270+230+290+300+310) Дебиторы, всего              (стр.220+240+250+260+270+280+290+300+310)</t>
  </si>
  <si>
    <t>шундан: муддати ўтган                                                                                     из нее: просроченная</t>
  </si>
  <si>
    <t>Харидор ва буюртмачилар қарзи (4000 дан 4900 нинг айирмаси)                                    Задолженность покупателей т заказчиков (4000 за минусом 4900)</t>
  </si>
  <si>
    <t>Ажратилган бўликмаларнинг қарзи (4110)                                                       Задолженность обособленных подразделений (4110)</t>
  </si>
  <si>
    <t>Шуъба ва қарам хўжалик жамиятларининг қарзи (4120)        Задолженность дочерних и зависимых хозяйственных обществ (4120)</t>
  </si>
  <si>
    <t>Ходимларгз берилган бўнаклар (4200)                                                        Авансы, выданные персоналу (4200)</t>
  </si>
  <si>
    <t>Мол етказиб берувчилар ва пудратчиларга берилган бўнаклар (4300)                                 Авансы, выданные поставщикам и подрядчикам (4300)</t>
  </si>
  <si>
    <t>Бюджетга солиқ ва йиғимлар бўйича бўнак тўловлари (4400)                                    Авансовые платежи по налогам и сборам в бюджет (4400)</t>
  </si>
  <si>
    <t>Мақсадли давлат жамғармалари ва суғурталар бўйича бўнак тўловлари (4500)                                                                                                                                                  Авансовые платежи в государственные целевые фонды и по страхованию (4500)</t>
  </si>
  <si>
    <t>Таъсисчиларнинг устав капиталига улушлар бўйича қарзи (4600)                                              Задолженность учредителей по вкладам в уставный капитал (4600)</t>
  </si>
  <si>
    <t>Ходимларнинг бошқа операциялар бўйича қарзи (4700)                                     Задолженность персонала по прочим операциям (4700)</t>
  </si>
  <si>
    <t>Бошқа дебиторлих қарзлари (4800)                                                                 Прочие дебиторские задолженности (4800)</t>
  </si>
  <si>
    <t>Ҳисоб-китоб счётидаги пул маблағлари (5100)                                         Денежные средства на расчетном счете (5100)</t>
  </si>
  <si>
    <t>Чет эл валютасидаги пул маблағлари (5200)                                                                                                                           Денежные средства в иностранной валюте (5200)</t>
  </si>
  <si>
    <t>Бошқа пул маблағлари ва эквивалентлари (5500, 5600, 5700                                 )Прочие денежные средства и эквиваленты (5500, 5600, 5700)</t>
  </si>
  <si>
    <t>Қисқа муддатли инвестициялар (5800)                                                                                                 Краткосрочные инвестиции (5800)</t>
  </si>
  <si>
    <t>Бошқа жорий активлар (5900)                                                                         Прочие текущие активы (5900)</t>
  </si>
  <si>
    <t>II бўлим бўйича жами (сатр. 140+190+200+210+320+37^0+380)                                     Итого по разделу II (стр. 140+190+200+210+320+370+380)</t>
  </si>
  <si>
    <t xml:space="preserve">Товар-моддий захиралар, жами (сатр.150+160+170+180) шу жумлади:                                                                                                                        Товарно-материальные запасы, всего (стр. 150+160+170+180), в том числе:  Товарно-материальные запасы, всего (стр. 150+160+170+180), в том числе:  </t>
  </si>
  <si>
    <t>Пул маблағлари, жами (сатр.330+340+350+360), шу жумладан:    Денежные средства, всего (стр.330+340+350+360), в том числе</t>
  </si>
  <si>
    <t>Асосий воситалар:                                                                                                 Основные средства:</t>
  </si>
  <si>
    <t>II. Жорий активлар                                                                                            II. Текущие активы</t>
  </si>
  <si>
    <t>Ҳисобот даври учун          ҳисоб-китоб бўйича         тўланади</t>
  </si>
  <si>
    <t>Ҳисобот даври учун        ҳисоб-китоб бўйича ҳисоблангандан ҳақиқатда тўлангани</t>
  </si>
  <si>
    <t>Код стр.</t>
  </si>
  <si>
    <t>Причитается                                по расчету за                       отчетный период</t>
  </si>
  <si>
    <t>СП АО *UZKABEL*</t>
  </si>
  <si>
    <t>СП  АО *UZKABEL*</t>
  </si>
  <si>
    <t>Фактически внесено              из причитающихся по расчету за отчетный           период</t>
  </si>
  <si>
    <t xml:space="preserve">Акциз солиғи </t>
  </si>
  <si>
    <t>Жами бюджетга тўловлар суммаси (280 дан 470 сатргача 291 сатрдан ташқари)</t>
  </si>
  <si>
    <t>АКТИВ</t>
  </si>
  <si>
    <t>1.Долгосрочные активы</t>
  </si>
  <si>
    <t>х</t>
  </si>
  <si>
    <t xml:space="preserve">Кўрсаткичлар номи
Наименование показателя
</t>
  </si>
  <si>
    <t>Сатр коди         Код строк</t>
  </si>
  <si>
    <t xml:space="preserve">Ўтган йилнинг шу даврида 
За соответствующий период прошлого года
</t>
  </si>
  <si>
    <t xml:space="preserve">Даромад
лар
 (фойда)
Доходы 
(прибыль)
</t>
  </si>
  <si>
    <t xml:space="preserve">Харажат
лар 
(зарарлар)
Расходы  
(убытки)
</t>
  </si>
  <si>
    <t xml:space="preserve">Даромад
лар 
(фойда)
Доходы 
(прибыль)
</t>
  </si>
  <si>
    <t>СПРАВКА О ПЛАТЕЖАХ В БЮДЖЕТ</t>
  </si>
  <si>
    <t>Руководитель</t>
  </si>
  <si>
    <t>Главный бухгалтер</t>
  </si>
  <si>
    <t>мп</t>
  </si>
  <si>
    <t>Юридик шахслардан олинадиган даромад (фойда) солиғи                                                                             Налог на доходы (прибыль) юридических лиц</t>
  </si>
  <si>
    <t xml:space="preserve">Жисмоний шахслардан олинадиган даромад солиғи                                                                  Налог на доходы физических лиц </t>
  </si>
  <si>
    <t>шу жумладан: шахсий жамғариб бориладиган пенсия ҳисобварақларига ажратмалар                                 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</si>
  <si>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                                          Налог на благоустройство и развитие социальной инфраструктуры</t>
  </si>
  <si>
    <t>БЮДЖЕТГА ТЎЛОВЛАР ТЎҒРИСИДА МАЪЛУМОТ</t>
  </si>
  <si>
    <t>Қўшилган қиймат солиғи                                         Налог на добавленную стоимость</t>
  </si>
  <si>
    <t>Ер ости бойликларидан фойдаланганлик учун солиқ                               Налог за пользование недрами</t>
  </si>
  <si>
    <t>Сув ресурсларидан фойдаланганлик учун солиқ                                               Налог за пользование водными ресурсами</t>
  </si>
  <si>
    <t>Юридик шахсларнинг мол-мулкига солинадиган солиқ                                                                                                       Налог на имущество юридических лиц</t>
  </si>
  <si>
    <t>Юридик шахслардан олинадиган ер солиғи                                         Земельный налог с юридических лиц</t>
  </si>
  <si>
    <t>Ягона солиқ тўлови                                                            Единый налоговый платеж</t>
  </si>
  <si>
    <t>Ягона ер солиғи                                              Единый земельный налог</t>
  </si>
  <si>
    <t>Қатъий белгиланган солиқ                                           Фиксированный налог</t>
  </si>
  <si>
    <t>Бошқа солиқлар                                                            Прочие налоги</t>
  </si>
  <si>
    <t>Республика йўл жамғармасига мажбурий тўловлар                                                                      Обязательные отчисления в Республиканский дорожный фонд</t>
  </si>
  <si>
    <t>Бюджетдан ташқари Пенсия жамғармасига мажбурий тўловлар                                                                       Обязательные отчисления во внебюджетный Пенсионный фонд</t>
  </si>
  <si>
    <t>Мактаб таълими жамғармасига мажбурий тўловлар                                                                 Обязательные отчисления в Фонд школьного образования</t>
  </si>
  <si>
    <t>Ягона ижтимоий тўлов                                                    Единый социальный платеж</t>
  </si>
  <si>
    <t>Импорт бўйича божхона божи                                                                             Импортные таможенные пошлины</t>
  </si>
  <si>
    <t>Маҳаллий бюджетга йиғимлар                                                                Сборы в местный бюджет</t>
  </si>
  <si>
    <t>Бюджетга тўловларнинг кечиктирилганлиги учун молиявий жазолар                                                                   Финансовые санкции за просроченные платежи в бюджет</t>
  </si>
  <si>
    <t>Сотилган маҳсулот (товар, иш ва хизмат)ларнинг таннархи                                                                                        Себестоимость реализованной продукции (товаров, работ и услуг)</t>
  </si>
  <si>
    <t>Махсулот (товар, иш ва хизмат)ларни сотишнинг ялпи фойдаси (зарари) (сатр.010-020)                                                                  Валовая прибыль (убыток) от реализации продукции (товаров, работ и услуг) (стр.и10-020)</t>
  </si>
  <si>
    <t>Давр харажатлари, жами (сатр.050+060+070+080), шужумладан:                                                                                        Расходы периода, всего (стр.050+060+070+080),         в том числе:</t>
  </si>
  <si>
    <t>Сотиш харажатлари                                                     Расходы по реализации</t>
  </si>
  <si>
    <t>Маъмурий харажатлар                        Административные расходы</t>
  </si>
  <si>
    <t>Бошқа операцион харажатлар                            Прочие операционные расходы</t>
  </si>
  <si>
    <t>Келгусида солиққа тортиладиган базадан чиқарилади-ган ҳисобот даври харажатлари                                         Расходы отчетного периода, исключаемые из налогооблагаемой базы в будущем</t>
  </si>
  <si>
    <t>Асосий фаолиятнинг бошқа даромадлари                                         Прочие доходы от основной деятельности</t>
  </si>
  <si>
    <t>Асосий фаолиятнинг фойдаси (зарари) (сатр.030-040+090)                                                                  Прибыль (убыток) от основной деятельности (стр.030-040+090)</t>
  </si>
  <si>
    <t>Молиявий фаолиятнинг даромадлари, жами (сатр.120+130+140+150+160), шужумладан:                                            Доходы от финансовой деятельности, всего (стр. 120+130+140+150+160), в том числе:</t>
  </si>
  <si>
    <t>Дивидендлар шаклидаги даромадлар                                                                 Доходы в виде дивидендов</t>
  </si>
  <si>
    <t>Фоизлар шаклидаги даромадлар                                                               Доходы в виде процентов</t>
  </si>
  <si>
    <t>Узоқ муддатли ижара (лизинг)дан даромадлар                                                                 Доходы от долгосрочной аренды (лизинг)</t>
  </si>
  <si>
    <t>Валюта курси фарқидан даромадлар                                                     Доходы от валютных курсовых разниц</t>
  </si>
  <si>
    <t>Молиявий фаолиятнинг бошқа даромадлари                                            Прочие доходы от финансовой деятельности</t>
  </si>
  <si>
    <t>Молиявий фаслият бўйича харажатлар (сатр. 180+190+200+210), шу жумладан:                                                                   Расходы по финансовой деятельности (стр. 180+190+200+210), в том числе:</t>
  </si>
  <si>
    <t>Фоизлар шаклидаги харажатлар                                                                         Расходы в виде процентов</t>
  </si>
  <si>
    <t>Узоқ муддатли ижара (лизинг) бўйича фоизлар шаклидаги харажатлар                                                                  Расходы в виде процентов по долгосрочной аренде (лизингу)</t>
  </si>
  <si>
    <t>валюта курси фаркидан зарарлар                                                      Убытки от валютных курсовых разниц.</t>
  </si>
  <si>
    <t>Молиявий фаолият бўйича бошқа харажатлар                                           Прочие расходы ло финансовой деятельности</t>
  </si>
  <si>
    <t>Умумхўжалик фаолиятининг фойдаси (зарари) (сатр.100+110470)                                                                     Прибыль (убыток) от общехозяйственной деятельности (стр.100+110-170)</t>
  </si>
  <si>
    <t>Фавқулоддаги фойда ва зарарлар                                                                            Чрезвычайные прибыли и убытки</t>
  </si>
  <si>
    <t>Даромад (фойда) солгини тўлагунга қадар фойда (зарар)(сатр.220+/-230)                                                                  Прибыль (убыток) до уплаты налога на доходы (прибыль) (стр.220+/-230)</t>
  </si>
  <si>
    <t>Даромад (фойда) солиғи                                                                   Налог на доходы (прибыль)</t>
  </si>
  <si>
    <t>Фойдадан бошқа солиқлар ва йиғимлар                                                                               Прочие налоги и сборы от прибыли</t>
  </si>
  <si>
    <t>Ҳисобот даврининг соф фойдаси (зарари) (сатр.24О-250-260)                                                                  Чистая прибыль (убыток) отчетного периода (стр.240-250-260)</t>
  </si>
  <si>
    <t>год</t>
  </si>
  <si>
    <t>2002 й.  27  декабрдаги  140-сонли  буйруғига</t>
  </si>
  <si>
    <t>1 - сонли  илова, ЎзР  АВ  томонидан  2003  й.</t>
  </si>
  <si>
    <t xml:space="preserve">     24 январда рўйхатга олинган 1209-сон</t>
  </si>
  <si>
    <t>Приложение № 1 к приказу Министра финан-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</si>
</sst>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#,##0\ &quot;TL&quot;;\-#,##0\ &quot;TL&quot;"/>
    <numFmt numFmtId="193" formatCode="#,##0\ &quot;TL&quot;;[Red]\-#,##0\ &quot;TL&quot;"/>
    <numFmt numFmtId="194" formatCode="#,##0.00\ &quot;TL&quot;;\-#,##0.00\ &quot;TL&quot;"/>
    <numFmt numFmtId="195" formatCode="#,##0.00\ &quot;TL&quot;;[Red]\-#,##0.00\ &quot;TL&quot;"/>
    <numFmt numFmtId="196" formatCode="_-* #,##0\ &quot;TL&quot;_-;\-* #,##0\ &quot;TL&quot;_-;_-* &quot;-&quot;\ &quot;TL&quot;_-;_-@_-"/>
    <numFmt numFmtId="197" formatCode="_-* #,##0\ _T_L_-;\-* #,##0\ _T_L_-;_-* &quot;-&quot;\ _T_L_-;_-@_-"/>
    <numFmt numFmtId="198" formatCode="_-* #,##0.00\ &quot;TL&quot;_-;\-* #,##0.00\ &quot;TL&quot;_-;_-* &quot;-&quot;??\ &quot;TL&quot;_-;_-@_-"/>
    <numFmt numFmtId="199" formatCode="_-* #,##0.00\ _T_L_-;\-* #,##0.00\ _T_L_-;_-* &quot;-&quot;??\ _T_L_-;_-@_-"/>
    <numFmt numFmtId="200" formatCode="#,##0.00_р_."/>
    <numFmt numFmtId="201" formatCode="#,##0&quot;сум&quot;;\-#,##0&quot;сум&quot;"/>
    <numFmt numFmtId="202" formatCode="#,##0&quot;сум&quot;;[Red]\-#,##0&quot;сум&quot;"/>
    <numFmt numFmtId="203" formatCode="#,##0.00&quot;сум&quot;;\-#,##0.00&quot;сум&quot;"/>
    <numFmt numFmtId="204" formatCode="#,##0.00&quot;сум&quot;;[Red]\-#,##0.00&quot;сум&quot;"/>
    <numFmt numFmtId="205" formatCode="_-* #,##0&quot;сум&quot;_-;\-* #,##0&quot;сум&quot;_-;_-* &quot;-&quot;&quot;сум&quot;_-;_-@_-"/>
    <numFmt numFmtId="206" formatCode="_-* #,##0_с_у_м_-;\-* #,##0_с_у_м_-;_-* &quot;-&quot;_с_у_м_-;_-@_-"/>
    <numFmt numFmtId="207" formatCode="_-* #,##0.00&quot;сум&quot;_-;\-* #,##0.00&quot;сум&quot;_-;_-* &quot;-&quot;??&quot;сум&quot;_-;_-@_-"/>
    <numFmt numFmtId="208" formatCode="_-* #,##0.00_с_у_м_-;\-* #,##0.00_с_у_м_-;_-* &quot;-&quot;??_с_у_м_-;_-@_-"/>
    <numFmt numFmtId="209" formatCode="#,##0_р_."/>
    <numFmt numFmtId="210" formatCode="#,##0.00&quot;р.&quot;"/>
    <numFmt numFmtId="211" formatCode="#,##0.000"/>
    <numFmt numFmtId="212" formatCode="#,##0.0000"/>
    <numFmt numFmtId="213" formatCode="0.000000000"/>
    <numFmt numFmtId="214" formatCode="0.0000000000"/>
    <numFmt numFmtId="215" formatCode="[$-FC19]d\ mmmm\ yyyy\ &quot;г.&quot;"/>
    <numFmt numFmtId="216" formatCode="#,##0.00000"/>
  </numFmts>
  <fonts count="35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UZ"/>
      <family val="0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/>
      <protection/>
    </xf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15" xfId="0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4" fontId="9" fillId="0" borderId="18" xfId="0" applyNumberFormat="1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4" fontId="9" fillId="0" borderId="2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Alignment="1">
      <alignment/>
    </xf>
    <xf numFmtId="0" fontId="2" fillId="0" borderId="0" xfId="54" applyFont="1" applyAlignment="1">
      <alignment vertical="center"/>
      <protection/>
    </xf>
    <xf numFmtId="0" fontId="32" fillId="0" borderId="0" xfId="54" applyFont="1" applyAlignment="1">
      <alignment vertical="center"/>
      <protection/>
    </xf>
    <xf numFmtId="0" fontId="32" fillId="0" borderId="24" xfId="54" applyFont="1" applyBorder="1" applyAlignment="1">
      <alignment vertical="center"/>
      <protection/>
    </xf>
    <xf numFmtId="0" fontId="32" fillId="0" borderId="0" xfId="54" applyFont="1" applyBorder="1" applyAlignment="1">
      <alignment vertical="center"/>
      <protection/>
    </xf>
    <xf numFmtId="0" fontId="32" fillId="0" borderId="0" xfId="54" applyFont="1" applyAlignment="1">
      <alignment horizontal="left" vertical="center"/>
      <protection/>
    </xf>
    <xf numFmtId="0" fontId="14" fillId="0" borderId="0" xfId="54">
      <alignment/>
      <protection/>
    </xf>
    <xf numFmtId="0" fontId="2" fillId="0" borderId="0" xfId="54" applyFont="1" applyAlignment="1">
      <alignment horizontal="left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right" vertical="center"/>
      <protection/>
    </xf>
    <xf numFmtId="0" fontId="32" fillId="0" borderId="0" xfId="54" applyFont="1" applyBorder="1" applyAlignment="1">
      <alignment horizontal="right" vertical="center"/>
      <protection/>
    </xf>
    <xf numFmtId="44" fontId="32" fillId="0" borderId="0" xfId="45" applyFont="1" applyBorder="1" applyAlignment="1">
      <alignment horizontal="right" vertical="center"/>
    </xf>
    <xf numFmtId="44" fontId="32" fillId="0" borderId="0" xfId="45" applyFont="1" applyBorder="1" applyAlignment="1">
      <alignment horizontal="right" vertical="center"/>
    </xf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4" fontId="3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2" fillId="0" borderId="26" xfId="0" applyFont="1" applyFill="1" applyBorder="1" applyAlignment="1">
      <alignment horizontal="center" wrapText="1"/>
    </xf>
    <xf numFmtId="3" fontId="2" fillId="0" borderId="25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wrapText="1"/>
    </xf>
    <xf numFmtId="4" fontId="1" fillId="0" borderId="28" xfId="0" applyNumberFormat="1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191" fontId="2" fillId="0" borderId="31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wrapText="1"/>
    </xf>
    <xf numFmtId="4" fontId="2" fillId="0" borderId="33" xfId="0" applyNumberFormat="1" applyFont="1" applyFill="1" applyBorder="1" applyAlignment="1">
      <alignment wrapText="1"/>
    </xf>
    <xf numFmtId="4" fontId="2" fillId="0" borderId="33" xfId="0" applyNumberFormat="1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9" fillId="0" borderId="3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6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191" fontId="1" fillId="0" borderId="31" xfId="0" applyNumberFormat="1" applyFont="1" applyBorder="1" applyAlignment="1">
      <alignment vertical="center"/>
    </xf>
    <xf numFmtId="4" fontId="2" fillId="0" borderId="31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vertical="center"/>
    </xf>
    <xf numFmtId="191" fontId="2" fillId="0" borderId="31" xfId="0" applyNumberFormat="1" applyFont="1" applyBorder="1" applyAlignment="1">
      <alignment vertical="center"/>
    </xf>
    <xf numFmtId="191" fontId="5" fillId="0" borderId="31" xfId="0" applyNumberFormat="1" applyFont="1" applyBorder="1" applyAlignment="1">
      <alignment vertical="center"/>
    </xf>
    <xf numFmtId="4" fontId="1" fillId="0" borderId="31" xfId="0" applyNumberFormat="1" applyFont="1" applyFill="1" applyBorder="1" applyAlignment="1">
      <alignment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0" fontId="2" fillId="0" borderId="36" xfId="0" applyFont="1" applyFill="1" applyBorder="1" applyAlignment="1">
      <alignment horizontal="center" vertical="center"/>
    </xf>
    <xf numFmtId="191" fontId="2" fillId="0" borderId="36" xfId="0" applyNumberFormat="1" applyFont="1" applyBorder="1" applyAlignment="1">
      <alignment horizontal="center" vertical="center"/>
    </xf>
    <xf numFmtId="4" fontId="2" fillId="0" borderId="36" xfId="0" applyNumberFormat="1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wrapText="1"/>
    </xf>
    <xf numFmtId="4" fontId="1" fillId="0" borderId="2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191" fontId="2" fillId="0" borderId="16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vertical="center" wrapText="1"/>
    </xf>
    <xf numFmtId="184" fontId="0" fillId="0" borderId="0" xfId="0" applyNumberFormat="1" applyFill="1" applyAlignment="1">
      <alignment/>
    </xf>
    <xf numFmtId="4" fontId="12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39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0" fontId="2" fillId="0" borderId="40" xfId="54" applyFont="1" applyBorder="1" applyAlignment="1">
      <alignment horizontal="center" vertical="center"/>
      <protection/>
    </xf>
    <xf numFmtId="0" fontId="2" fillId="0" borderId="41" xfId="54" applyFont="1" applyBorder="1" applyAlignment="1">
      <alignment horizontal="center" vertical="center"/>
      <protection/>
    </xf>
    <xf numFmtId="0" fontId="2" fillId="0" borderId="42" xfId="54" applyFont="1" applyBorder="1" applyAlignment="1">
      <alignment horizontal="center" vertical="center"/>
      <protection/>
    </xf>
    <xf numFmtId="0" fontId="2" fillId="0" borderId="43" xfId="54" applyFont="1" applyBorder="1" applyAlignment="1">
      <alignment horizontal="center" vertical="center"/>
      <protection/>
    </xf>
    <xf numFmtId="0" fontId="2" fillId="0" borderId="24" xfId="54" applyFont="1" applyBorder="1" applyAlignment="1">
      <alignment horizontal="center" vertical="center"/>
      <protection/>
    </xf>
    <xf numFmtId="0" fontId="2" fillId="0" borderId="44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right" vertical="center"/>
      <protection/>
    </xf>
    <xf numFmtId="0" fontId="1" fillId="0" borderId="24" xfId="54" applyFont="1" applyBorder="1" applyAlignment="1">
      <alignment horizontal="center" vertical="center"/>
      <protection/>
    </xf>
    <xf numFmtId="0" fontId="32" fillId="0" borderId="0" xfId="54" applyFont="1" applyAlignment="1">
      <alignment horizontal="center" vertical="center"/>
      <protection/>
    </xf>
    <xf numFmtId="0" fontId="32" fillId="0" borderId="24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 wrapText="1"/>
      <protection/>
    </xf>
    <xf numFmtId="49" fontId="2" fillId="0" borderId="15" xfId="54" applyNumberFormat="1" applyFont="1" applyBorder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0" fontId="33" fillId="0" borderId="0" xfId="54" applyFont="1" applyAlignment="1">
      <alignment horizontal="center" vertical="center"/>
      <protection/>
    </xf>
    <xf numFmtId="0" fontId="32" fillId="0" borderId="0" xfId="54" applyFont="1" applyBorder="1" applyAlignment="1">
      <alignment horizontal="center" vertical="center"/>
      <protection/>
    </xf>
    <xf numFmtId="49" fontId="2" fillId="0" borderId="40" xfId="54" applyNumberFormat="1" applyFont="1" applyBorder="1" applyAlignment="1">
      <alignment horizontal="center" vertical="center"/>
      <protection/>
    </xf>
    <xf numFmtId="49" fontId="2" fillId="0" borderId="41" xfId="54" applyNumberFormat="1" applyFont="1" applyBorder="1" applyAlignment="1">
      <alignment horizontal="center" vertical="center"/>
      <protection/>
    </xf>
    <xf numFmtId="49" fontId="2" fillId="0" borderId="42" xfId="54" applyNumberFormat="1" applyFont="1" applyBorder="1" applyAlignment="1">
      <alignment horizontal="center" vertical="center"/>
      <protection/>
    </xf>
    <xf numFmtId="49" fontId="2" fillId="0" borderId="43" xfId="54" applyNumberFormat="1" applyFont="1" applyBorder="1" applyAlignment="1">
      <alignment horizontal="center" vertical="center"/>
      <protection/>
    </xf>
    <xf numFmtId="49" fontId="2" fillId="0" borderId="24" xfId="54" applyNumberFormat="1" applyFont="1" applyBorder="1" applyAlignment="1">
      <alignment horizontal="center" vertical="center"/>
      <protection/>
    </xf>
    <xf numFmtId="49" fontId="2" fillId="0" borderId="44" xfId="54" applyNumberFormat="1" applyFont="1" applyBorder="1" applyAlignment="1">
      <alignment horizontal="center" vertical="center"/>
      <protection/>
    </xf>
    <xf numFmtId="0" fontId="32" fillId="0" borderId="45" xfId="54" applyFont="1" applyBorder="1" applyAlignment="1">
      <alignment horizontal="center" vertical="center"/>
      <protection/>
    </xf>
    <xf numFmtId="0" fontId="33" fillId="0" borderId="24" xfId="54" applyFont="1" applyBorder="1" applyAlignment="1">
      <alignment horizontal="center" vertical="center"/>
      <protection/>
    </xf>
    <xf numFmtId="0" fontId="9" fillId="0" borderId="46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4" fontId="9" fillId="0" borderId="46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32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91" fontId="2" fillId="0" borderId="13" xfId="0" applyNumberFormat="1" applyFont="1" applyBorder="1" applyAlignment="1">
      <alignment horizontal="center" vertical="center"/>
    </xf>
    <xf numFmtId="191" fontId="2" fillId="0" borderId="2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91" fontId="2" fillId="0" borderId="39" xfId="0" applyNumberFormat="1" applyFont="1" applyBorder="1" applyAlignment="1">
      <alignment horizontal="center" vertical="center"/>
    </xf>
    <xf numFmtId="191" fontId="2" fillId="0" borderId="48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аланс 2009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ланс 200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2;&#1094;&#1080;&#1080;\&#1075;&#1086;&#1076;&#1086;&#1074;&#1086;&#1081;%20&#1086;&#1090;&#1095;&#1077;&#1090;\&#1086;&#1090;&#1095;&#1077;&#1090;%202007-10\&#1086;&#1090;&#1095;&#1077;&#1090;%20&#1059;&#1079;&#1082;&#1072;&#1073;&#1077;&#1083;&#1100;%20%20&#1079;&#1072;%202006%20&#1075;,2007,2008%20&#1075;,%202009%202010\&#1086;&#1090;&#1095;&#1105;&#1090;%20&#1059;&#1079;&#1082;&#1072;&#1073;&#1077;&#1083;&#1100;%20%202006,%202007%202008%202009%20&#1075;&#1086;&#1076;\&#1087;&#1086;2006%20%202007%20&#1075;\2007%20&#1075;%20&#1073;&#1072;&#1083;&#1072;&#1085;&#1089;%20%20%20&#1072;&#1085;&#1072;&#1083;&#1080;&#1079;&#1086;&#1084;2007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2;&#1094;&#1080;&#1080;\&#1075;&#1086;&#1076;&#1086;&#1074;&#1086;&#1081;%20&#1086;&#1090;&#1095;&#1077;&#1090;\&#1086;&#1090;&#1095;&#1077;&#1090;%202007-10\&#1086;&#1090;&#1095;&#1077;&#1090;%20&#1059;&#1079;&#1082;&#1072;&#1073;&#1077;&#1083;&#1100;%20%20&#1079;&#1072;%202006%20&#1075;,2007,2008%20&#1075;,%202009%202010\&#1086;&#1090;&#1095;&#1105;&#1090;%20&#1059;&#1079;&#1082;&#1072;&#1073;&#1077;&#1083;&#1100;%20%202006,%202007%202008%202009%20&#1075;&#1086;&#1076;\&#1087;&#1086;2006%20%202007%20&#1075;\&#1048;&#1079;%20&#1055;&#1069;&#1054;\&#1050;&#1086;&#1087;&#1080;&#1103;%20&#1041;&#1072;&#1083;&#1072;&#1085;&#1089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СИВ (2)"/>
      <sheetName val="АКТИВ (2)"/>
      <sheetName val="акт сверки по инвестициям (2)"/>
      <sheetName val="Титул"/>
      <sheetName val="коэффициенты"/>
      <sheetName val="АКТИВ"/>
      <sheetName val="ПАССИВ"/>
      <sheetName val="Форма №2"/>
      <sheetName val="Форма №2а"/>
    </sheetNames>
    <sheetDataSet>
      <sheetData sheetId="8">
        <row r="2">
          <cell r="A2" t="str">
            <v>СПРАВКА О ДЕБИТОРСКОЙ И КРЕДИТОРСКОЙ ЗАДОЛЖЕННОСТЯХ</v>
          </cell>
        </row>
        <row r="4">
          <cell r="C4" t="str">
            <v>ИНН</v>
          </cell>
        </row>
        <row r="6">
          <cell r="C6" t="str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- 1"/>
      <sheetName val="Динамика гот.прод "/>
      <sheetName val="Бизнесплан 2007"/>
      <sheetName val="Анализ 12 мес-отч  "/>
      <sheetName val="анализ"/>
      <sheetName val="Показатели по годам"/>
      <sheetName val="доход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0"/>
  <sheetViews>
    <sheetView view="pageBreakPreview" zoomScale="60" zoomScalePageLayoutView="0" workbookViewId="0" topLeftCell="A13">
      <selection activeCell="U22" sqref="U22"/>
    </sheetView>
  </sheetViews>
  <sheetFormatPr defaultColWidth="9.140625" defaultRowHeight="12.75"/>
  <cols>
    <col min="1" max="1" width="2.8515625" style="53" customWidth="1"/>
    <col min="2" max="17" width="1.421875" style="47" customWidth="1"/>
    <col min="18" max="18" width="2.57421875" style="47" customWidth="1"/>
    <col min="19" max="35" width="1.421875" style="47" customWidth="1"/>
    <col min="36" max="36" width="0.85546875" style="47" customWidth="1"/>
    <col min="37" max="37" width="1.421875" style="47" customWidth="1"/>
    <col min="38" max="38" width="1.1484375" style="47" customWidth="1"/>
    <col min="39" max="39" width="0.85546875" style="47" customWidth="1"/>
    <col min="40" max="47" width="1.421875" style="47" customWidth="1"/>
    <col min="48" max="48" width="2.140625" style="47" customWidth="1"/>
    <col min="49" max="49" width="1.421875" style="47" customWidth="1"/>
    <col min="50" max="50" width="1.57421875" style="47" customWidth="1"/>
    <col min="51" max="51" width="1.421875" style="47" customWidth="1"/>
    <col min="52" max="52" width="1.8515625" style="47" customWidth="1"/>
    <col min="53" max="53" width="1.57421875" style="47" customWidth="1"/>
    <col min="54" max="60" width="1.421875" style="47" customWidth="1"/>
    <col min="61" max="61" width="1.7109375" style="47" customWidth="1"/>
    <col min="62" max="62" width="2.00390625" style="47" customWidth="1"/>
    <col min="63" max="66" width="9.140625" style="52" customWidth="1"/>
    <col min="67" max="16384" width="9.140625" style="47" customWidth="1"/>
  </cols>
  <sheetData>
    <row r="1" spans="1:33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37:62" ht="15">
      <c r="AK2" s="141" t="s">
        <v>52</v>
      </c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</row>
    <row r="3" spans="20:62" ht="15"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141" t="s">
        <v>249</v>
      </c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</row>
    <row r="4" spans="37:62" ht="15">
      <c r="AK4" s="141" t="s">
        <v>250</v>
      </c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</row>
    <row r="5" spans="37:62" ht="15">
      <c r="AK5" s="147" t="s">
        <v>251</v>
      </c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</row>
    <row r="6" spans="37:62" ht="6.75" customHeight="1"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37:62" ht="15">
      <c r="AK7" s="141" t="s">
        <v>252</v>
      </c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</row>
    <row r="8" spans="37:62" ht="15">
      <c r="AK8" s="147" t="s">
        <v>0</v>
      </c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</row>
    <row r="9" spans="37:62" ht="15">
      <c r="AK9" s="141" t="s">
        <v>1</v>
      </c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</row>
    <row r="10" spans="37:62" ht="15">
      <c r="AK10" s="147" t="s">
        <v>2</v>
      </c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</row>
    <row r="17" spans="1:62" ht="15.75">
      <c r="A17" s="148" t="s">
        <v>3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</row>
    <row r="18" spans="1:62" ht="15.75">
      <c r="A18" s="148" t="s">
        <v>4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</row>
    <row r="19" spans="1:62" ht="15.75">
      <c r="A19" s="51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</row>
    <row r="20" spans="1:62" ht="15.75">
      <c r="A20" s="5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3">
        <v>200</v>
      </c>
      <c r="AL20" s="143"/>
      <c r="AM20" s="143"/>
      <c r="AN20" s="143"/>
      <c r="AO20" s="143"/>
      <c r="AP20" s="144"/>
      <c r="AQ20" s="144"/>
      <c r="AR20" s="48" t="s">
        <v>5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</row>
    <row r="21" spans="1:62" ht="15.75">
      <c r="A21" s="51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0" t="s">
        <v>6</v>
      </c>
      <c r="R21" s="50"/>
      <c r="S21" s="49"/>
      <c r="T21" s="49"/>
      <c r="U21" s="49" t="s">
        <v>71</v>
      </c>
      <c r="V21" s="49"/>
      <c r="AD21" s="49"/>
      <c r="AE21" s="49"/>
      <c r="AF21" s="49"/>
      <c r="AG21" s="49"/>
      <c r="AH21" s="49"/>
      <c r="AI21" s="49"/>
      <c r="AJ21" s="49"/>
      <c r="AK21" s="143">
        <v>2015</v>
      </c>
      <c r="AL21" s="143"/>
      <c r="AM21" s="143"/>
      <c r="AN21" s="143"/>
      <c r="AO21" s="143"/>
      <c r="AP21" s="156"/>
      <c r="AQ21" s="156"/>
      <c r="AR21" s="48" t="s">
        <v>248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</row>
    <row r="22" spans="1:62" ht="15.75">
      <c r="A22" s="51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</row>
    <row r="23" ht="13.5" customHeight="1"/>
    <row r="24" spans="56:62" ht="15">
      <c r="BD24" s="145" t="s">
        <v>7</v>
      </c>
      <c r="BE24" s="145"/>
      <c r="BF24" s="145"/>
      <c r="BG24" s="145"/>
      <c r="BH24" s="145"/>
      <c r="BI24" s="145"/>
      <c r="BJ24" s="145"/>
    </row>
    <row r="25" spans="56:62" ht="15">
      <c r="BD25" s="145"/>
      <c r="BE25" s="145"/>
      <c r="BF25" s="145"/>
      <c r="BG25" s="145"/>
      <c r="BH25" s="145"/>
      <c r="BI25" s="145"/>
      <c r="BJ25" s="145"/>
    </row>
    <row r="26" spans="43:62" ht="12" customHeight="1">
      <c r="AQ26" s="141" t="s">
        <v>8</v>
      </c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D26" s="146" t="s">
        <v>9</v>
      </c>
      <c r="BE26" s="146"/>
      <c r="BF26" s="146"/>
      <c r="BG26" s="146"/>
      <c r="BH26" s="146"/>
      <c r="BI26" s="146"/>
      <c r="BJ26" s="146"/>
    </row>
    <row r="27" spans="43:62" ht="15">
      <c r="AQ27" s="141" t="s">
        <v>10</v>
      </c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D27" s="146"/>
      <c r="BE27" s="146"/>
      <c r="BF27" s="146"/>
      <c r="BG27" s="146"/>
      <c r="BH27" s="146"/>
      <c r="BI27" s="146"/>
      <c r="BJ27" s="146"/>
    </row>
    <row r="28" spans="43:54" ht="6.75" customHeight="1"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</row>
    <row r="29" spans="1:62" ht="13.5" customHeight="1">
      <c r="A29" s="53" t="s">
        <v>11</v>
      </c>
      <c r="AQ29" s="141" t="s">
        <v>12</v>
      </c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D29" s="150" t="s">
        <v>13</v>
      </c>
      <c r="BE29" s="151"/>
      <c r="BF29" s="151"/>
      <c r="BG29" s="151"/>
      <c r="BH29" s="151"/>
      <c r="BI29" s="151"/>
      <c r="BJ29" s="152"/>
    </row>
    <row r="30" spans="1:62" ht="13.5" customHeight="1">
      <c r="A30" s="53" t="s">
        <v>14</v>
      </c>
      <c r="O30" s="157" t="s">
        <v>183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Q30" s="141" t="s">
        <v>15</v>
      </c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D30" s="153"/>
      <c r="BE30" s="154"/>
      <c r="BF30" s="154"/>
      <c r="BG30" s="154"/>
      <c r="BH30" s="154"/>
      <c r="BI30" s="154"/>
      <c r="BJ30" s="155"/>
    </row>
    <row r="31" ht="6.75" customHeight="1"/>
    <row r="32" spans="1:62" ht="13.5" customHeight="1">
      <c r="A32" s="53" t="s">
        <v>16</v>
      </c>
      <c r="AQ32" s="141" t="s">
        <v>17</v>
      </c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D32" s="134">
        <v>14172</v>
      </c>
      <c r="BE32" s="135"/>
      <c r="BF32" s="135"/>
      <c r="BG32" s="135"/>
      <c r="BH32" s="135"/>
      <c r="BI32" s="135"/>
      <c r="BJ32" s="136"/>
    </row>
    <row r="33" spans="1:62" ht="13.5" customHeight="1">
      <c r="A33" s="53" t="s">
        <v>18</v>
      </c>
      <c r="E33" s="138" t="s">
        <v>19</v>
      </c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Q33" s="141" t="s">
        <v>20</v>
      </c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D33" s="137"/>
      <c r="BE33" s="138"/>
      <c r="BF33" s="138"/>
      <c r="BG33" s="138"/>
      <c r="BH33" s="138"/>
      <c r="BI33" s="138"/>
      <c r="BJ33" s="139"/>
    </row>
    <row r="34" ht="7.5" customHeight="1"/>
    <row r="35" spans="1:62" ht="13.5" customHeight="1">
      <c r="A35" s="53" t="s">
        <v>21</v>
      </c>
      <c r="AQ35" s="141" t="s">
        <v>22</v>
      </c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D35" s="134">
        <v>1150</v>
      </c>
      <c r="BE35" s="135"/>
      <c r="BF35" s="135"/>
      <c r="BG35" s="135"/>
      <c r="BH35" s="135"/>
      <c r="BI35" s="135"/>
      <c r="BJ35" s="136"/>
    </row>
    <row r="36" spans="1:62" ht="13.5" customHeight="1">
      <c r="A36" s="53" t="s">
        <v>23</v>
      </c>
      <c r="S36" s="138" t="s">
        <v>70</v>
      </c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Q36" s="141" t="s">
        <v>24</v>
      </c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D36" s="137"/>
      <c r="BE36" s="138"/>
      <c r="BF36" s="138"/>
      <c r="BG36" s="138"/>
      <c r="BH36" s="138"/>
      <c r="BI36" s="138"/>
      <c r="BJ36" s="139"/>
    </row>
    <row r="37" ht="6.75" customHeight="1"/>
    <row r="38" spans="1:62" ht="13.5" customHeight="1">
      <c r="A38" s="53" t="s">
        <v>25</v>
      </c>
      <c r="AQ38" s="141" t="s">
        <v>26</v>
      </c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D38" s="134">
        <v>161</v>
      </c>
      <c r="BE38" s="135"/>
      <c r="BF38" s="135"/>
      <c r="BG38" s="135"/>
      <c r="BH38" s="135"/>
      <c r="BI38" s="135"/>
      <c r="BJ38" s="136"/>
    </row>
    <row r="39" spans="1:62" ht="13.5" customHeight="1">
      <c r="A39" s="53" t="s">
        <v>27</v>
      </c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Q39" s="141" t="s">
        <v>28</v>
      </c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D39" s="137"/>
      <c r="BE39" s="138"/>
      <c r="BF39" s="138"/>
      <c r="BG39" s="138"/>
      <c r="BH39" s="138"/>
      <c r="BI39" s="138"/>
      <c r="BJ39" s="139"/>
    </row>
    <row r="40" ht="6.75" customHeight="1"/>
    <row r="41" spans="1:62" ht="13.5" customHeight="1">
      <c r="A41" s="53" t="s">
        <v>29</v>
      </c>
      <c r="AQ41" s="141" t="s">
        <v>30</v>
      </c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D41" s="134"/>
      <c r="BE41" s="135"/>
      <c r="BF41" s="135"/>
      <c r="BG41" s="135"/>
      <c r="BH41" s="135"/>
      <c r="BI41" s="135"/>
      <c r="BJ41" s="136"/>
    </row>
    <row r="42" spans="1:62" ht="13.5" customHeight="1">
      <c r="A42" s="53" t="s">
        <v>31</v>
      </c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Q42" s="141" t="s">
        <v>32</v>
      </c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D42" s="137"/>
      <c r="BE42" s="138"/>
      <c r="BF42" s="138"/>
      <c r="BG42" s="138"/>
      <c r="BH42" s="138"/>
      <c r="BI42" s="138"/>
      <c r="BJ42" s="139"/>
    </row>
    <row r="43" ht="6.75" customHeight="1"/>
    <row r="44" spans="1:62" ht="13.5" customHeight="1">
      <c r="A44" s="53" t="s">
        <v>33</v>
      </c>
      <c r="AQ44" s="141" t="s">
        <v>34</v>
      </c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D44" s="134">
        <v>200542182</v>
      </c>
      <c r="BE44" s="135"/>
      <c r="BF44" s="135"/>
      <c r="BG44" s="135"/>
      <c r="BH44" s="135"/>
      <c r="BI44" s="135"/>
      <c r="BJ44" s="136"/>
    </row>
    <row r="45" spans="1:62" ht="13.5" customHeight="1">
      <c r="A45" s="53" t="s">
        <v>35</v>
      </c>
      <c r="AQ45" s="141" t="s">
        <v>36</v>
      </c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D45" s="137"/>
      <c r="BE45" s="138"/>
      <c r="BF45" s="138"/>
      <c r="BG45" s="138"/>
      <c r="BH45" s="138"/>
      <c r="BI45" s="138"/>
      <c r="BJ45" s="139"/>
    </row>
    <row r="46" ht="6.75" customHeight="1"/>
    <row r="47" spans="1:62" ht="13.5" customHeight="1">
      <c r="A47" s="53" t="s">
        <v>37</v>
      </c>
      <c r="AQ47" s="141" t="s">
        <v>38</v>
      </c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D47" s="134">
        <v>1726269</v>
      </c>
      <c r="BE47" s="135"/>
      <c r="BF47" s="135"/>
      <c r="BG47" s="135"/>
      <c r="BH47" s="135"/>
      <c r="BI47" s="135"/>
      <c r="BJ47" s="136"/>
    </row>
    <row r="48" spans="1:62" ht="13.5" customHeight="1">
      <c r="A48" s="53" t="s">
        <v>39</v>
      </c>
      <c r="AQ48" s="141" t="s">
        <v>40</v>
      </c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D48" s="137"/>
      <c r="BE48" s="138"/>
      <c r="BF48" s="138"/>
      <c r="BG48" s="138"/>
      <c r="BH48" s="138"/>
      <c r="BI48" s="138"/>
      <c r="BJ48" s="139"/>
    </row>
    <row r="49" ht="6.75" customHeight="1"/>
    <row r="50" spans="1:62" ht="13.5" customHeight="1">
      <c r="A50" s="53" t="s">
        <v>41</v>
      </c>
      <c r="AQ50" s="141" t="s">
        <v>42</v>
      </c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D50" s="134"/>
      <c r="BE50" s="135"/>
      <c r="BF50" s="135"/>
      <c r="BG50" s="135"/>
      <c r="BH50" s="135"/>
      <c r="BI50" s="135"/>
      <c r="BJ50" s="136"/>
    </row>
    <row r="51" spans="1:62" ht="13.5" customHeight="1">
      <c r="A51" s="53" t="s">
        <v>43</v>
      </c>
      <c r="D51" s="138" t="s">
        <v>44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Q51" s="141" t="s">
        <v>45</v>
      </c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D51" s="137"/>
      <c r="BE51" s="138"/>
      <c r="BF51" s="138"/>
      <c r="BG51" s="138"/>
      <c r="BH51" s="138"/>
      <c r="BI51" s="138"/>
      <c r="BJ51" s="139"/>
    </row>
    <row r="52" ht="6.75" customHeight="1"/>
    <row r="53" spans="1:62" ht="13.5" customHeight="1">
      <c r="A53" s="53" t="s">
        <v>46</v>
      </c>
      <c r="AQ53" s="141" t="s">
        <v>47</v>
      </c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D53" s="134"/>
      <c r="BE53" s="135"/>
      <c r="BF53" s="135"/>
      <c r="BG53" s="135"/>
      <c r="BH53" s="135"/>
      <c r="BI53" s="135"/>
      <c r="BJ53" s="136"/>
    </row>
    <row r="54" spans="1:62" ht="13.5" customHeight="1">
      <c r="A54" s="53" t="s">
        <v>48</v>
      </c>
      <c r="AQ54" s="141" t="s">
        <v>49</v>
      </c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D54" s="137"/>
      <c r="BE54" s="138"/>
      <c r="BF54" s="138"/>
      <c r="BG54" s="138"/>
      <c r="BH54" s="138"/>
      <c r="BI54" s="138"/>
      <c r="BJ54" s="139"/>
    </row>
    <row r="55" ht="6.75" customHeight="1"/>
    <row r="56" spans="41:62" ht="13.5" customHeight="1">
      <c r="AO56" s="140" t="s">
        <v>50</v>
      </c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D56" s="134"/>
      <c r="BE56" s="135"/>
      <c r="BF56" s="135"/>
      <c r="BG56" s="135"/>
      <c r="BH56" s="135"/>
      <c r="BI56" s="135"/>
      <c r="BJ56" s="136"/>
    </row>
    <row r="57" spans="41:62" ht="13.5" customHeight="1">
      <c r="AO57" s="140" t="s">
        <v>51</v>
      </c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D57" s="137"/>
      <c r="BE57" s="138"/>
      <c r="BF57" s="138"/>
      <c r="BG57" s="138"/>
      <c r="BH57" s="138"/>
      <c r="BI57" s="138"/>
      <c r="BJ57" s="139"/>
    </row>
    <row r="58" spans="41:62" ht="13.5" customHeight="1"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D58" s="54"/>
      <c r="BE58" s="54"/>
      <c r="BF58" s="54"/>
      <c r="BG58" s="54"/>
      <c r="BH58" s="54"/>
      <c r="BI58" s="54"/>
      <c r="BJ58" s="54"/>
    </row>
    <row r="59" ht="12" customHeight="1"/>
    <row r="60" spans="1:62" ht="13.5" customHeight="1">
      <c r="A60" s="140">
        <v>4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</row>
  </sheetData>
  <sheetProtection/>
  <mergeCells count="56">
    <mergeCell ref="AQ47:BB47"/>
    <mergeCell ref="BD47:BJ48"/>
    <mergeCell ref="AQ48:BB48"/>
    <mergeCell ref="BD38:BJ39"/>
    <mergeCell ref="AQ39:BB39"/>
    <mergeCell ref="AQ41:BB41"/>
    <mergeCell ref="BD41:BJ42"/>
    <mergeCell ref="AQ42:BB42"/>
    <mergeCell ref="AQ38:BB38"/>
    <mergeCell ref="AQ32:BB32"/>
    <mergeCell ref="M39:AG39"/>
    <mergeCell ref="T42:AG42"/>
    <mergeCell ref="AQ44:BB44"/>
    <mergeCell ref="BD44:BJ45"/>
    <mergeCell ref="AQ45:BB45"/>
    <mergeCell ref="BD32:BJ33"/>
    <mergeCell ref="AQ33:BB33"/>
    <mergeCell ref="AQ35:BB35"/>
    <mergeCell ref="AK20:AO20"/>
    <mergeCell ref="AP20:AQ20"/>
    <mergeCell ref="AK3:BJ3"/>
    <mergeCell ref="O30:AG30"/>
    <mergeCell ref="E33:AG33"/>
    <mergeCell ref="S36:AG36"/>
    <mergeCell ref="BD35:BJ36"/>
    <mergeCell ref="AQ36:BB36"/>
    <mergeCell ref="BD26:BJ27"/>
    <mergeCell ref="BD29:BJ30"/>
    <mergeCell ref="AQ29:BB29"/>
    <mergeCell ref="AK21:AO21"/>
    <mergeCell ref="AP21:AQ21"/>
    <mergeCell ref="AK2:BJ2"/>
    <mergeCell ref="AK5:BJ5"/>
    <mergeCell ref="A17:BJ17"/>
    <mergeCell ref="A18:BJ18"/>
    <mergeCell ref="Q20:AJ20"/>
    <mergeCell ref="A60:BJ60"/>
    <mergeCell ref="AK4:BJ4"/>
    <mergeCell ref="AK7:BJ7"/>
    <mergeCell ref="AK9:BJ9"/>
    <mergeCell ref="AK10:BJ10"/>
    <mergeCell ref="AK8:BJ8"/>
    <mergeCell ref="AQ26:BB26"/>
    <mergeCell ref="AQ27:BB27"/>
    <mergeCell ref="AQ30:BB30"/>
    <mergeCell ref="BD24:BJ25"/>
    <mergeCell ref="D51:AG51"/>
    <mergeCell ref="AO56:BB56"/>
    <mergeCell ref="AO57:BB57"/>
    <mergeCell ref="BD56:BJ57"/>
    <mergeCell ref="BD50:BJ51"/>
    <mergeCell ref="AQ51:BB51"/>
    <mergeCell ref="AQ53:BB53"/>
    <mergeCell ref="BD53:BJ54"/>
    <mergeCell ref="AQ54:BB54"/>
    <mergeCell ref="AQ50:BB50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="150" zoomScaleSheetLayoutView="150" zoomScalePageLayoutView="0" workbookViewId="0" topLeftCell="A1">
      <selection activeCell="D68" sqref="D68"/>
    </sheetView>
  </sheetViews>
  <sheetFormatPr defaultColWidth="9.140625" defaultRowHeight="12.75"/>
  <cols>
    <col min="1" max="1" width="54.8515625" style="8" customWidth="1"/>
    <col min="2" max="2" width="9.140625" style="8" customWidth="1"/>
    <col min="3" max="3" width="15.57421875" style="8" customWidth="1"/>
    <col min="4" max="4" width="16.140625" style="8" customWidth="1"/>
    <col min="5" max="5" width="12.7109375" style="8" bestFit="1" customWidth="1"/>
    <col min="6" max="6" width="15.7109375" style="8" bestFit="1" customWidth="1"/>
    <col min="7" max="16384" width="9.140625" style="8" customWidth="1"/>
  </cols>
  <sheetData>
    <row r="1" spans="1:4" ht="25.5">
      <c r="A1" s="18" t="s">
        <v>133</v>
      </c>
      <c r="B1" s="19" t="s">
        <v>134</v>
      </c>
      <c r="C1" s="19" t="s">
        <v>135</v>
      </c>
      <c r="D1" s="28" t="s">
        <v>136</v>
      </c>
    </row>
    <row r="2" spans="1:4" ht="26.25" thickBot="1">
      <c r="A2" s="23" t="s">
        <v>137</v>
      </c>
      <c r="B2" s="24" t="s">
        <v>138</v>
      </c>
      <c r="C2" s="24" t="s">
        <v>139</v>
      </c>
      <c r="D2" s="68" t="s">
        <v>140</v>
      </c>
    </row>
    <row r="3" spans="1:4" ht="12.75">
      <c r="A3" s="66">
        <v>1</v>
      </c>
      <c r="B3" s="67">
        <v>2</v>
      </c>
      <c r="C3" s="67">
        <v>3</v>
      </c>
      <c r="D3" s="67">
        <v>4</v>
      </c>
    </row>
    <row r="4" spans="1:4" ht="12.75">
      <c r="A4" s="20" t="s">
        <v>188</v>
      </c>
      <c r="B4" s="21"/>
      <c r="C4" s="21"/>
      <c r="D4" s="21"/>
    </row>
    <row r="5" spans="1:4" ht="12.75">
      <c r="A5" s="20" t="s">
        <v>189</v>
      </c>
      <c r="B5" s="21"/>
      <c r="C5" s="21"/>
      <c r="D5" s="21"/>
    </row>
    <row r="6" spans="1:4" ht="25.5">
      <c r="A6" s="61" t="s">
        <v>177</v>
      </c>
      <c r="B6" s="20"/>
      <c r="C6" s="20"/>
      <c r="D6" s="20"/>
    </row>
    <row r="7" spans="1:6" ht="25.5">
      <c r="A7" s="60" t="s">
        <v>74</v>
      </c>
      <c r="B7" s="20">
        <v>10</v>
      </c>
      <c r="C7" s="62">
        <v>79146029.5</v>
      </c>
      <c r="D7" s="63">
        <v>89154973.6</v>
      </c>
      <c r="E7" s="46"/>
      <c r="F7" s="123"/>
    </row>
    <row r="8" spans="1:6" ht="25.5">
      <c r="A8" s="60" t="s">
        <v>75</v>
      </c>
      <c r="B8" s="20">
        <v>11</v>
      </c>
      <c r="C8" s="63">
        <v>41447144.6</v>
      </c>
      <c r="D8" s="63">
        <v>47180114.6</v>
      </c>
      <c r="E8" s="46"/>
      <c r="F8" s="123"/>
    </row>
    <row r="9" spans="1:6" ht="25.5">
      <c r="A9" s="60" t="s">
        <v>76</v>
      </c>
      <c r="B9" s="20">
        <v>12</v>
      </c>
      <c r="C9" s="64">
        <f>C7-C8</f>
        <v>37698884.9</v>
      </c>
      <c r="D9" s="64">
        <f>D7-D8</f>
        <v>41974858.99999999</v>
      </c>
      <c r="E9" s="46"/>
      <c r="F9" s="123"/>
    </row>
    <row r="10" spans="1:6" ht="25.5">
      <c r="A10" s="61" t="s">
        <v>77</v>
      </c>
      <c r="B10" s="20"/>
      <c r="C10" s="63"/>
      <c r="D10" s="63"/>
      <c r="E10" s="46"/>
      <c r="F10" s="123"/>
    </row>
    <row r="11" spans="1:6" ht="25.5">
      <c r="A11" s="60" t="s">
        <v>78</v>
      </c>
      <c r="B11" s="20">
        <v>20</v>
      </c>
      <c r="C11" s="63"/>
      <c r="D11" s="63"/>
      <c r="E11" s="46"/>
      <c r="F11" s="123"/>
    </row>
    <row r="12" spans="1:6" ht="25.5">
      <c r="A12" s="60" t="s">
        <v>79</v>
      </c>
      <c r="B12" s="20">
        <v>21</v>
      </c>
      <c r="C12" s="63"/>
      <c r="D12" s="63"/>
      <c r="E12" s="46"/>
      <c r="F12" s="123"/>
    </row>
    <row r="13" spans="1:6" ht="25.5">
      <c r="A13" s="60" t="s">
        <v>80</v>
      </c>
      <c r="B13" s="20">
        <v>22</v>
      </c>
      <c r="C13" s="63"/>
      <c r="D13" s="63"/>
      <c r="E13" s="46"/>
      <c r="F13" s="123"/>
    </row>
    <row r="14" spans="1:6" ht="51">
      <c r="A14" s="60" t="s">
        <v>81</v>
      </c>
      <c r="B14" s="20">
        <v>30</v>
      </c>
      <c r="C14" s="64">
        <f>C15+C16+C17+C18+C19</f>
        <v>9329951.5</v>
      </c>
      <c r="D14" s="64">
        <f>D15+D16+D17+D18+D19</f>
        <v>9633765.9</v>
      </c>
      <c r="E14" s="46"/>
      <c r="F14" s="123"/>
    </row>
    <row r="15" spans="1:6" ht="25.5">
      <c r="A15" s="60" t="s">
        <v>82</v>
      </c>
      <c r="B15" s="20">
        <v>40</v>
      </c>
      <c r="C15" s="63">
        <v>6639.2</v>
      </c>
      <c r="D15" s="63">
        <v>6639.2</v>
      </c>
      <c r="E15" s="46"/>
      <c r="F15" s="123"/>
    </row>
    <row r="16" spans="1:6" ht="25.5">
      <c r="A16" s="60" t="s">
        <v>83</v>
      </c>
      <c r="B16" s="20">
        <v>50</v>
      </c>
      <c r="C16" s="63">
        <v>152638.2</v>
      </c>
      <c r="D16" s="63">
        <v>152638.2</v>
      </c>
      <c r="E16" s="46"/>
      <c r="F16" s="123"/>
    </row>
    <row r="17" spans="1:6" ht="25.5">
      <c r="A17" s="60" t="s">
        <v>84</v>
      </c>
      <c r="B17" s="20">
        <v>60</v>
      </c>
      <c r="C17" s="63">
        <v>118005.7</v>
      </c>
      <c r="D17" s="63">
        <v>118005.7</v>
      </c>
      <c r="E17" s="46"/>
      <c r="F17" s="123"/>
    </row>
    <row r="18" spans="1:6" ht="38.25">
      <c r="A18" s="60" t="s">
        <v>85</v>
      </c>
      <c r="B18" s="20">
        <v>70</v>
      </c>
      <c r="C18" s="63">
        <v>9052349.6</v>
      </c>
      <c r="D18" s="63">
        <v>9356482.8</v>
      </c>
      <c r="E18" s="46"/>
      <c r="F18" s="123"/>
    </row>
    <row r="19" spans="1:6" ht="25.5">
      <c r="A19" s="60" t="s">
        <v>86</v>
      </c>
      <c r="B19" s="20">
        <v>80</v>
      </c>
      <c r="C19" s="63">
        <v>318.8</v>
      </c>
      <c r="D19" s="63"/>
      <c r="E19" s="46"/>
      <c r="F19" s="123"/>
    </row>
    <row r="20" spans="1:6" ht="25.5">
      <c r="A20" s="60" t="s">
        <v>87</v>
      </c>
      <c r="B20" s="20">
        <v>90</v>
      </c>
      <c r="C20" s="63">
        <v>4324963</v>
      </c>
      <c r="D20" s="63">
        <v>1261445.3</v>
      </c>
      <c r="E20" s="46"/>
      <c r="F20" s="123"/>
    </row>
    <row r="21" spans="1:6" ht="25.5">
      <c r="A21" s="60" t="s">
        <v>88</v>
      </c>
      <c r="B21" s="20">
        <v>100</v>
      </c>
      <c r="C21" s="63">
        <v>5655830.4</v>
      </c>
      <c r="D21" s="63">
        <v>2403506.4</v>
      </c>
      <c r="E21" s="46"/>
      <c r="F21" s="123"/>
    </row>
    <row r="22" spans="1:6" ht="25.5">
      <c r="A22" s="60" t="s">
        <v>89</v>
      </c>
      <c r="B22" s="20">
        <v>110</v>
      </c>
      <c r="C22" s="63"/>
      <c r="D22" s="63"/>
      <c r="E22" s="46"/>
      <c r="F22" s="123"/>
    </row>
    <row r="23" spans="1:6" ht="25.5">
      <c r="A23" s="60" t="s">
        <v>90</v>
      </c>
      <c r="B23" s="20">
        <v>120</v>
      </c>
      <c r="C23" s="63"/>
      <c r="D23" s="63"/>
      <c r="E23" s="46"/>
      <c r="F23" s="123"/>
    </row>
    <row r="24" spans="1:6" ht="25.5">
      <c r="A24" s="60" t="s">
        <v>91</v>
      </c>
      <c r="B24" s="20">
        <v>130</v>
      </c>
      <c r="C24" s="64">
        <f>C9+C13+C14+C20+C21+C22+C23</f>
        <v>57009629.8</v>
      </c>
      <c r="D24" s="64">
        <f>D9+D13+D14+D20+D21+D22+D23</f>
        <v>55273576.59999999</v>
      </c>
      <c r="E24" s="46"/>
      <c r="F24" s="123"/>
    </row>
    <row r="25" spans="1:6" ht="25.5">
      <c r="A25" s="69" t="s">
        <v>178</v>
      </c>
      <c r="B25" s="20"/>
      <c r="C25" s="63"/>
      <c r="D25" s="63"/>
      <c r="E25" s="46"/>
      <c r="F25" s="123"/>
    </row>
    <row r="26" spans="1:6" ht="63.75">
      <c r="A26" s="60" t="s">
        <v>175</v>
      </c>
      <c r="B26" s="20">
        <v>140</v>
      </c>
      <c r="C26" s="64">
        <f>C27+C28+C33+C34</f>
        <v>75216481.60000001</v>
      </c>
      <c r="D26" s="64">
        <f>D27+D28+D33+D34</f>
        <v>81765864.7</v>
      </c>
      <c r="E26" s="46"/>
      <c r="F26" s="123"/>
    </row>
    <row r="27" spans="1:6" ht="25.5">
      <c r="A27" s="60" t="s">
        <v>151</v>
      </c>
      <c r="B27" s="20">
        <v>150</v>
      </c>
      <c r="C27" s="63">
        <v>40981615.2</v>
      </c>
      <c r="D27" s="63">
        <v>39223598.7</v>
      </c>
      <c r="E27" s="46"/>
      <c r="F27" s="123"/>
    </row>
    <row r="28" spans="1:6" ht="25.5">
      <c r="A28" s="60" t="s">
        <v>153</v>
      </c>
      <c r="B28" s="20">
        <v>160</v>
      </c>
      <c r="C28" s="63">
        <v>14739293.7</v>
      </c>
      <c r="D28" s="63">
        <v>22810008.1</v>
      </c>
      <c r="E28" s="46"/>
      <c r="F28" s="123"/>
    </row>
    <row r="29" spans="1:6" ht="12.75">
      <c r="A29" s="25"/>
      <c r="B29" s="26"/>
      <c r="C29" s="27"/>
      <c r="D29" s="27"/>
      <c r="E29" s="46"/>
      <c r="F29" s="123"/>
    </row>
    <row r="30" spans="1:6" ht="25.5">
      <c r="A30" s="73" t="s">
        <v>133</v>
      </c>
      <c r="B30" s="71" t="s">
        <v>134</v>
      </c>
      <c r="C30" s="21" t="s">
        <v>135</v>
      </c>
      <c r="D30" s="21" t="s">
        <v>136</v>
      </c>
      <c r="E30" s="46"/>
      <c r="F30" s="123"/>
    </row>
    <row r="31" spans="1:6" ht="25.5">
      <c r="A31" s="66" t="s">
        <v>137</v>
      </c>
      <c r="B31" s="71" t="s">
        <v>138</v>
      </c>
      <c r="C31" s="21" t="s">
        <v>139</v>
      </c>
      <c r="D31" s="21" t="s">
        <v>140</v>
      </c>
      <c r="E31" s="46"/>
      <c r="F31" s="123"/>
    </row>
    <row r="32" spans="1:6" ht="12.75">
      <c r="A32" s="66">
        <v>1</v>
      </c>
      <c r="B32" s="66">
        <v>2</v>
      </c>
      <c r="C32" s="72">
        <v>3</v>
      </c>
      <c r="D32" s="72">
        <v>4</v>
      </c>
      <c r="E32" s="46"/>
      <c r="F32" s="123"/>
    </row>
    <row r="33" spans="1:6" ht="25.5">
      <c r="A33" s="60" t="s">
        <v>154</v>
      </c>
      <c r="B33" s="20">
        <v>170</v>
      </c>
      <c r="C33" s="27">
        <v>19495572.7</v>
      </c>
      <c r="D33" s="27">
        <v>17468959.7</v>
      </c>
      <c r="E33" s="46"/>
      <c r="F33" s="123"/>
    </row>
    <row r="34" spans="1:6" ht="25.5">
      <c r="A34" s="60" t="s">
        <v>155</v>
      </c>
      <c r="B34" s="20">
        <v>180</v>
      </c>
      <c r="C34" s="63"/>
      <c r="D34" s="63">
        <v>2263298.2</v>
      </c>
      <c r="E34" s="46"/>
      <c r="F34" s="123"/>
    </row>
    <row r="35" spans="1:6" ht="25.5">
      <c r="A35" s="60" t="s">
        <v>73</v>
      </c>
      <c r="B35" s="20">
        <v>190</v>
      </c>
      <c r="C35" s="63">
        <v>41985.9</v>
      </c>
      <c r="D35" s="63">
        <v>47744.3</v>
      </c>
      <c r="E35" s="46"/>
      <c r="F35" s="123"/>
    </row>
    <row r="36" spans="1:6" ht="25.5">
      <c r="A36" s="60" t="s">
        <v>156</v>
      </c>
      <c r="B36" s="20">
        <v>200</v>
      </c>
      <c r="C36" s="63"/>
      <c r="D36" s="63"/>
      <c r="E36" s="46"/>
      <c r="F36" s="123"/>
    </row>
    <row r="37" spans="1:6" ht="38.25">
      <c r="A37" s="60" t="s">
        <v>157</v>
      </c>
      <c r="B37" s="20">
        <v>210</v>
      </c>
      <c r="C37" s="64">
        <f>C39+C41+C42+C43+C44+C45+C46+C47+C48+C40</f>
        <v>43275852.1</v>
      </c>
      <c r="D37" s="64">
        <f>D39+D41+D42+D43+D44+D45+D47+D48+D40</f>
        <v>43148018.800000004</v>
      </c>
      <c r="E37" s="46"/>
      <c r="F37" s="123"/>
    </row>
    <row r="38" spans="1:6" ht="25.5">
      <c r="A38" s="60" t="s">
        <v>158</v>
      </c>
      <c r="B38" s="20">
        <v>211</v>
      </c>
      <c r="C38" s="63">
        <v>1732668.1</v>
      </c>
      <c r="D38" s="63">
        <v>1131230.7</v>
      </c>
      <c r="E38" s="46"/>
      <c r="F38" s="123"/>
    </row>
    <row r="39" spans="1:6" ht="25.5">
      <c r="A39" s="60" t="s">
        <v>159</v>
      </c>
      <c r="B39" s="20">
        <v>220</v>
      </c>
      <c r="C39" s="63">
        <v>16238614</v>
      </c>
      <c r="D39" s="63">
        <v>22782453.3</v>
      </c>
      <c r="E39" s="46"/>
      <c r="F39" s="123"/>
    </row>
    <row r="40" spans="1:6" ht="25.5">
      <c r="A40" s="60" t="s">
        <v>160</v>
      </c>
      <c r="B40" s="20">
        <v>230</v>
      </c>
      <c r="C40" s="63"/>
      <c r="D40" s="63"/>
      <c r="E40" s="46"/>
      <c r="F40" s="123"/>
    </row>
    <row r="41" spans="1:6" ht="38.25">
      <c r="A41" s="60" t="s">
        <v>161</v>
      </c>
      <c r="B41" s="20">
        <v>240</v>
      </c>
      <c r="C41" s="63">
        <v>125134.6</v>
      </c>
      <c r="D41" s="63">
        <v>262319.5</v>
      </c>
      <c r="E41" s="46"/>
      <c r="F41" s="123"/>
    </row>
    <row r="42" spans="1:6" ht="25.5">
      <c r="A42" s="60" t="s">
        <v>162</v>
      </c>
      <c r="B42" s="20">
        <v>250</v>
      </c>
      <c r="C42" s="63">
        <v>5091.2</v>
      </c>
      <c r="D42" s="63">
        <v>29777.1</v>
      </c>
      <c r="E42" s="46"/>
      <c r="F42" s="123"/>
    </row>
    <row r="43" spans="1:6" ht="24">
      <c r="A43" s="65" t="s">
        <v>163</v>
      </c>
      <c r="B43" s="20">
        <v>260</v>
      </c>
      <c r="C43" s="63">
        <v>23409344.1</v>
      </c>
      <c r="D43" s="63">
        <v>18132267.3</v>
      </c>
      <c r="E43" s="46"/>
      <c r="F43" s="123"/>
    </row>
    <row r="44" spans="1:6" ht="25.5">
      <c r="A44" s="60" t="s">
        <v>164</v>
      </c>
      <c r="B44" s="20">
        <v>270</v>
      </c>
      <c r="C44" s="63">
        <v>3288050.4</v>
      </c>
      <c r="D44" s="63">
        <v>1560526.2</v>
      </c>
      <c r="E44" s="46"/>
      <c r="F44" s="123"/>
    </row>
    <row r="45" spans="1:6" ht="51">
      <c r="A45" s="60" t="s">
        <v>165</v>
      </c>
      <c r="B45" s="20">
        <v>280</v>
      </c>
      <c r="C45" s="63"/>
      <c r="D45" s="63"/>
      <c r="E45" s="46"/>
      <c r="F45" s="123"/>
    </row>
    <row r="46" spans="1:6" ht="38.25">
      <c r="A46" s="60" t="s">
        <v>166</v>
      </c>
      <c r="B46" s="20">
        <v>290</v>
      </c>
      <c r="C46" s="70"/>
      <c r="D46" s="70"/>
      <c r="E46" s="46"/>
      <c r="F46" s="123"/>
    </row>
    <row r="47" spans="1:6" ht="25.5">
      <c r="A47" s="60" t="s">
        <v>167</v>
      </c>
      <c r="B47" s="20">
        <v>300</v>
      </c>
      <c r="C47" s="63">
        <v>141936.1</v>
      </c>
      <c r="D47" s="63">
        <v>329884.9</v>
      </c>
      <c r="E47" s="46"/>
      <c r="F47" s="123"/>
    </row>
    <row r="48" spans="1:6" ht="25.5">
      <c r="A48" s="60" t="s">
        <v>168</v>
      </c>
      <c r="B48" s="20">
        <v>310</v>
      </c>
      <c r="C48" s="63">
        <v>67681.7</v>
      </c>
      <c r="D48" s="63">
        <v>50790.5</v>
      </c>
      <c r="E48" s="46"/>
      <c r="F48" s="123"/>
    </row>
    <row r="49" spans="1:6" ht="25.5">
      <c r="A49" s="60" t="s">
        <v>176</v>
      </c>
      <c r="B49" s="20">
        <v>320</v>
      </c>
      <c r="C49" s="64">
        <f>C50+C51+C52+C53</f>
        <v>21511309.7</v>
      </c>
      <c r="D49" s="64">
        <f>D50+D51+D52+D53</f>
        <v>12391565.9</v>
      </c>
      <c r="E49" s="46"/>
      <c r="F49" s="123"/>
    </row>
    <row r="50" spans="1:6" ht="25.5">
      <c r="A50" s="60" t="s">
        <v>152</v>
      </c>
      <c r="B50" s="20">
        <v>330</v>
      </c>
      <c r="C50" s="63">
        <v>6.4</v>
      </c>
      <c r="D50" s="63">
        <v>6.3</v>
      </c>
      <c r="E50" s="46"/>
      <c r="F50" s="123"/>
    </row>
    <row r="51" spans="1:6" ht="25.5">
      <c r="A51" s="60" t="s">
        <v>169</v>
      </c>
      <c r="B51" s="20">
        <v>340</v>
      </c>
      <c r="C51" s="63">
        <v>4660770.6</v>
      </c>
      <c r="D51" s="63">
        <v>12319804.4</v>
      </c>
      <c r="E51" s="46"/>
      <c r="F51" s="123"/>
    </row>
    <row r="52" spans="1:6" ht="25.5">
      <c r="A52" s="60" t="s">
        <v>170</v>
      </c>
      <c r="B52" s="20">
        <v>350</v>
      </c>
      <c r="C52" s="63">
        <v>435806.7</v>
      </c>
      <c r="D52" s="63">
        <v>71755.2</v>
      </c>
      <c r="E52" s="46"/>
      <c r="F52" s="123"/>
    </row>
    <row r="53" spans="1:6" ht="25.5">
      <c r="A53" s="60" t="s">
        <v>171</v>
      </c>
      <c r="B53" s="20">
        <v>360</v>
      </c>
      <c r="C53" s="63">
        <v>16414726</v>
      </c>
      <c r="D53" s="63"/>
      <c r="E53" s="46"/>
      <c r="F53" s="123"/>
    </row>
    <row r="54" spans="1:6" ht="25.5">
      <c r="A54" s="60" t="s">
        <v>172</v>
      </c>
      <c r="B54" s="20">
        <v>370</v>
      </c>
      <c r="C54" s="63">
        <v>4045899.5</v>
      </c>
      <c r="D54" s="63">
        <v>5666219.6</v>
      </c>
      <c r="E54" s="46"/>
      <c r="F54" s="123"/>
    </row>
    <row r="55" spans="1:6" ht="25.5">
      <c r="A55" s="60" t="s">
        <v>173</v>
      </c>
      <c r="B55" s="20">
        <v>380</v>
      </c>
      <c r="C55" s="63"/>
      <c r="D55" s="63"/>
      <c r="E55" s="46"/>
      <c r="F55" s="123"/>
    </row>
    <row r="56" spans="1:6" ht="26.25" thickBot="1">
      <c r="A56" s="60" t="s">
        <v>174</v>
      </c>
      <c r="B56" s="73">
        <v>390</v>
      </c>
      <c r="C56" s="118">
        <f>C26+C35+C36+C37+C49+C54+C55</f>
        <v>144091528.8</v>
      </c>
      <c r="D56" s="118">
        <f>D26+D35+D36+D37+D49+D54+D55</f>
        <v>143019413.3</v>
      </c>
      <c r="E56" s="46"/>
      <c r="F56" s="123"/>
    </row>
    <row r="57" spans="1:6" ht="13.5" thickBot="1">
      <c r="A57" s="117" t="s">
        <v>141</v>
      </c>
      <c r="B57" s="119">
        <v>400</v>
      </c>
      <c r="C57" s="120">
        <f>C24+C56</f>
        <v>201101158.60000002</v>
      </c>
      <c r="D57" s="120">
        <f>D24+D56</f>
        <v>198292989.9</v>
      </c>
      <c r="E57" s="46"/>
      <c r="F57" s="123"/>
    </row>
    <row r="61" ht="12.75">
      <c r="C61" s="22"/>
    </row>
    <row r="63" ht="12.75">
      <c r="C63" s="22"/>
    </row>
  </sheetData>
  <sheetProtection/>
  <printOptions/>
  <pageMargins left="0.64" right="0.21" top="0.76" bottom="0.39" header="0.45" footer="0.29"/>
  <pageSetup horizontalDpi="600" verticalDpi="600" orientation="portrait" paperSize="9" scale="98" r:id="rId1"/>
  <rowBreaks count="1" manualBreakCount="1">
    <brk id="2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SheetLayoutView="100" zoomScalePageLayoutView="0" workbookViewId="0" topLeftCell="A1">
      <selection activeCell="E1" sqref="E1:G16384"/>
    </sheetView>
  </sheetViews>
  <sheetFormatPr defaultColWidth="9.140625" defaultRowHeight="12.75"/>
  <cols>
    <col min="1" max="1" width="58.8515625" style="44" customWidth="1"/>
    <col min="2" max="2" width="8.140625" style="8" customWidth="1"/>
    <col min="3" max="3" width="13.00390625" style="8" customWidth="1"/>
    <col min="4" max="4" width="14.57421875" style="8" customWidth="1"/>
    <col min="5" max="5" width="12.28125" style="8" bestFit="1" customWidth="1"/>
    <col min="6" max="6" width="21.57421875" style="8" customWidth="1"/>
    <col min="7" max="7" width="10.7109375" style="8" bestFit="1" customWidth="1"/>
    <col min="8" max="16384" width="9.140625" style="8" customWidth="1"/>
  </cols>
  <sheetData>
    <row r="1" spans="1:4" ht="45">
      <c r="A1" s="29"/>
      <c r="B1" s="30" t="s">
        <v>134</v>
      </c>
      <c r="C1" s="31" t="s">
        <v>142</v>
      </c>
      <c r="D1" s="31" t="s">
        <v>143</v>
      </c>
    </row>
    <row r="2" spans="1:4" ht="45.75" thickBot="1">
      <c r="A2" s="32" t="s">
        <v>137</v>
      </c>
      <c r="B2" s="33" t="s">
        <v>138</v>
      </c>
      <c r="C2" s="34" t="s">
        <v>139</v>
      </c>
      <c r="D2" s="34" t="s">
        <v>140</v>
      </c>
    </row>
    <row r="3" spans="1:4" ht="15.75" thickBot="1">
      <c r="A3" s="35">
        <v>1</v>
      </c>
      <c r="B3" s="36">
        <v>2</v>
      </c>
      <c r="C3" s="37">
        <v>3</v>
      </c>
      <c r="D3" s="38">
        <v>4</v>
      </c>
    </row>
    <row r="4" spans="1:4" ht="15.75" thickBot="1">
      <c r="A4" s="39" t="s">
        <v>144</v>
      </c>
      <c r="B4" s="40"/>
      <c r="C4" s="41"/>
      <c r="D4" s="41"/>
    </row>
    <row r="5" spans="1:4" ht="12.75">
      <c r="A5" s="42" t="s">
        <v>145</v>
      </c>
      <c r="B5" s="158"/>
      <c r="C5" s="160"/>
      <c r="D5" s="160"/>
    </row>
    <row r="6" spans="1:4" ht="13.5" thickBot="1">
      <c r="A6" s="43" t="s">
        <v>146</v>
      </c>
      <c r="B6" s="159"/>
      <c r="C6" s="161"/>
      <c r="D6" s="161"/>
    </row>
    <row r="7" spans="1:6" ht="24.75" thickBot="1">
      <c r="A7" s="82" t="s">
        <v>93</v>
      </c>
      <c r="B7" s="79">
        <v>410</v>
      </c>
      <c r="C7" s="77">
        <v>714757.5</v>
      </c>
      <c r="D7" s="77">
        <v>714757.5</v>
      </c>
      <c r="E7" s="22"/>
      <c r="F7" s="123"/>
    </row>
    <row r="8" spans="1:6" ht="12.75">
      <c r="A8" s="165" t="s">
        <v>94</v>
      </c>
      <c r="B8" s="162">
        <v>420</v>
      </c>
      <c r="C8" s="163">
        <v>8844225</v>
      </c>
      <c r="D8" s="163">
        <v>8844225</v>
      </c>
      <c r="E8" s="22"/>
      <c r="F8" s="123"/>
    </row>
    <row r="9" spans="1:6" ht="13.5" thickBot="1">
      <c r="A9" s="166"/>
      <c r="B9" s="159"/>
      <c r="C9" s="164"/>
      <c r="D9" s="164"/>
      <c r="E9" s="22"/>
      <c r="F9" s="123"/>
    </row>
    <row r="10" spans="1:6" ht="12.75">
      <c r="A10" s="165" t="s">
        <v>95</v>
      </c>
      <c r="B10" s="162">
        <v>430</v>
      </c>
      <c r="C10" s="163">
        <v>24328655.8</v>
      </c>
      <c r="D10" s="163">
        <v>24318181.1</v>
      </c>
      <c r="E10" s="22"/>
      <c r="F10" s="123"/>
    </row>
    <row r="11" spans="1:6" ht="13.5" thickBot="1">
      <c r="A11" s="166"/>
      <c r="B11" s="159"/>
      <c r="C11" s="164"/>
      <c r="D11" s="164"/>
      <c r="E11" s="22"/>
      <c r="F11" s="123"/>
    </row>
    <row r="12" spans="1:6" ht="12.75">
      <c r="A12" s="165" t="s">
        <v>96</v>
      </c>
      <c r="B12" s="162">
        <v>440</v>
      </c>
      <c r="C12" s="163"/>
      <c r="D12" s="163"/>
      <c r="E12" s="22"/>
      <c r="F12" s="123"/>
    </row>
    <row r="13" spans="1:6" ht="13.5" thickBot="1">
      <c r="A13" s="166"/>
      <c r="B13" s="159"/>
      <c r="C13" s="164"/>
      <c r="D13" s="164"/>
      <c r="E13" s="22"/>
      <c r="F13" s="123"/>
    </row>
    <row r="14" spans="1:6" ht="12.75">
      <c r="A14" s="165" t="s">
        <v>97</v>
      </c>
      <c r="B14" s="162">
        <v>450</v>
      </c>
      <c r="C14" s="163">
        <v>50284280.5</v>
      </c>
      <c r="D14" s="163">
        <v>59622977.9</v>
      </c>
      <c r="E14" s="22"/>
      <c r="F14" s="123"/>
    </row>
    <row r="15" spans="1:7" ht="13.5" thickBot="1">
      <c r="A15" s="166"/>
      <c r="B15" s="159"/>
      <c r="C15" s="164"/>
      <c r="D15" s="164"/>
      <c r="E15" s="22"/>
      <c r="F15" s="123"/>
      <c r="G15" s="22"/>
    </row>
    <row r="16" spans="1:6" ht="12.75">
      <c r="A16" s="165" t="s">
        <v>98</v>
      </c>
      <c r="B16" s="162">
        <v>460</v>
      </c>
      <c r="C16" s="163">
        <v>20671716.9</v>
      </c>
      <c r="D16" s="163">
        <v>20671716.9</v>
      </c>
      <c r="E16" s="22"/>
      <c r="F16" s="123"/>
    </row>
    <row r="17" spans="1:6" ht="13.5" thickBot="1">
      <c r="A17" s="166"/>
      <c r="B17" s="159"/>
      <c r="C17" s="164"/>
      <c r="D17" s="164"/>
      <c r="E17" s="22"/>
      <c r="F17" s="123"/>
    </row>
    <row r="18" spans="1:6" ht="12.75">
      <c r="A18" s="165" t="s">
        <v>99</v>
      </c>
      <c r="B18" s="162">
        <v>470</v>
      </c>
      <c r="C18" s="163"/>
      <c r="D18" s="163">
        <v>1185000</v>
      </c>
      <c r="E18" s="22"/>
      <c r="F18" s="123"/>
    </row>
    <row r="19" spans="1:6" ht="13.5" thickBot="1">
      <c r="A19" s="166"/>
      <c r="B19" s="159"/>
      <c r="C19" s="164"/>
      <c r="D19" s="164"/>
      <c r="E19" s="22"/>
      <c r="F19" s="123"/>
    </row>
    <row r="20" spans="1:6" ht="12.75">
      <c r="A20" s="171" t="s">
        <v>100</v>
      </c>
      <c r="B20" s="167">
        <v>480</v>
      </c>
      <c r="C20" s="169">
        <f>C7+C8+C10+C12+C14+C16+C18</f>
        <v>104843635.69999999</v>
      </c>
      <c r="D20" s="169">
        <f>D7+D8+D10+D12+D14+D16+D18</f>
        <v>115356858.4</v>
      </c>
      <c r="E20" s="22"/>
      <c r="F20" s="123"/>
    </row>
    <row r="21" spans="1:6" ht="13.5" thickBot="1">
      <c r="A21" s="172"/>
      <c r="B21" s="168"/>
      <c r="C21" s="170"/>
      <c r="D21" s="170"/>
      <c r="E21" s="22"/>
      <c r="F21" s="123"/>
    </row>
    <row r="22" spans="1:6" ht="12.75">
      <c r="A22" s="39" t="s">
        <v>147</v>
      </c>
      <c r="B22" s="162"/>
      <c r="C22" s="163"/>
      <c r="D22" s="163"/>
      <c r="E22" s="22"/>
      <c r="F22" s="123"/>
    </row>
    <row r="23" spans="1:6" ht="13.5" thickBot="1">
      <c r="A23" s="39" t="s">
        <v>148</v>
      </c>
      <c r="B23" s="159"/>
      <c r="C23" s="164"/>
      <c r="D23" s="164"/>
      <c r="E23" s="22"/>
      <c r="F23" s="123"/>
    </row>
    <row r="24" spans="1:6" ht="49.5" thickBot="1">
      <c r="A24" s="87" t="s">
        <v>101</v>
      </c>
      <c r="B24" s="88">
        <v>490</v>
      </c>
      <c r="C24" s="84">
        <f>C26+C28+C29+C30+C31+C32+C33+C34+C35</f>
        <v>12349509.4</v>
      </c>
      <c r="D24" s="84">
        <f>D26+D28+D29+D30+D31+D32+D33+D34+D35</f>
        <v>3439712.2</v>
      </c>
      <c r="E24" s="124"/>
      <c r="F24" s="123"/>
    </row>
    <row r="25" spans="1:6" ht="49.5" thickBot="1">
      <c r="A25" s="87" t="s">
        <v>102</v>
      </c>
      <c r="B25" s="88">
        <v>491</v>
      </c>
      <c r="C25" s="85"/>
      <c r="D25" s="85"/>
      <c r="E25" s="22"/>
      <c r="F25" s="123"/>
    </row>
    <row r="26" spans="1:6" ht="25.5" thickBot="1">
      <c r="A26" s="89" t="s">
        <v>103</v>
      </c>
      <c r="B26" s="88">
        <v>500</v>
      </c>
      <c r="C26" s="85"/>
      <c r="D26" s="85"/>
      <c r="E26" s="22"/>
      <c r="F26" s="123"/>
    </row>
    <row r="27" spans="1:6" ht="24.75" thickBot="1">
      <c r="A27" s="90" t="s">
        <v>104</v>
      </c>
      <c r="B27" s="83">
        <v>510</v>
      </c>
      <c r="C27" s="86"/>
      <c r="D27" s="86"/>
      <c r="E27" s="22"/>
      <c r="F27" s="123"/>
    </row>
    <row r="28" spans="1:6" ht="36.75" thickBot="1">
      <c r="A28" s="90" t="s">
        <v>105</v>
      </c>
      <c r="B28" s="83">
        <v>520</v>
      </c>
      <c r="C28" s="86"/>
      <c r="D28" s="86"/>
      <c r="E28" s="22"/>
      <c r="F28" s="123"/>
    </row>
    <row r="29" spans="1:6" ht="24.75" thickBot="1">
      <c r="A29" s="90" t="s">
        <v>106</v>
      </c>
      <c r="B29" s="83">
        <v>530</v>
      </c>
      <c r="C29" s="86"/>
      <c r="D29" s="86"/>
      <c r="E29" s="22"/>
      <c r="F29" s="123"/>
    </row>
    <row r="30" spans="1:6" ht="48.75" thickBot="1">
      <c r="A30" s="90" t="s">
        <v>107</v>
      </c>
      <c r="B30" s="88">
        <v>540</v>
      </c>
      <c r="C30" s="85"/>
      <c r="D30" s="85"/>
      <c r="E30" s="22"/>
      <c r="F30" s="123"/>
    </row>
    <row r="31" spans="1:6" ht="24.75" thickBot="1">
      <c r="A31" s="90" t="s">
        <v>108</v>
      </c>
      <c r="B31" s="83">
        <v>550</v>
      </c>
      <c r="C31" s="86"/>
      <c r="D31" s="86"/>
      <c r="E31" s="22"/>
      <c r="F31" s="123"/>
    </row>
    <row r="32" spans="1:6" ht="24.75" thickBot="1">
      <c r="A32" s="90" t="s">
        <v>109</v>
      </c>
      <c r="B32" s="83">
        <v>560</v>
      </c>
      <c r="C32" s="86"/>
      <c r="D32" s="86"/>
      <c r="E32" s="22"/>
      <c r="F32" s="123"/>
    </row>
    <row r="33" spans="1:6" ht="24.75" thickBot="1">
      <c r="A33" s="90" t="s">
        <v>110</v>
      </c>
      <c r="B33" s="83">
        <v>570</v>
      </c>
      <c r="C33" s="86">
        <v>12349509.4</v>
      </c>
      <c r="D33" s="86">
        <v>3439712.2</v>
      </c>
      <c r="E33" s="22"/>
      <c r="F33" s="123"/>
    </row>
    <row r="34" spans="1:6" ht="24.75" thickBot="1">
      <c r="A34" s="90" t="s">
        <v>111</v>
      </c>
      <c r="B34" s="83">
        <v>580</v>
      </c>
      <c r="C34" s="86"/>
      <c r="D34" s="86"/>
      <c r="E34" s="22"/>
      <c r="F34" s="123"/>
    </row>
    <row r="35" spans="1:6" ht="24.75" thickBot="1">
      <c r="A35" s="90" t="s">
        <v>112</v>
      </c>
      <c r="B35" s="83">
        <v>590</v>
      </c>
      <c r="C35" s="86"/>
      <c r="D35" s="86"/>
      <c r="E35" s="22"/>
      <c r="F35" s="123"/>
    </row>
    <row r="36" spans="1:6" ht="25.5" thickBot="1">
      <c r="A36" s="89" t="s">
        <v>149</v>
      </c>
      <c r="B36" s="74">
        <v>600</v>
      </c>
      <c r="C36" s="75">
        <f>C42+C44+C45+C46+C47+C48+C49+C50+C51+C52+C53+C54+C55+C56+C57</f>
        <v>83908013.5</v>
      </c>
      <c r="D36" s="75">
        <f>D42+D44+D45+D46+D47+D48+D49+D50+D51+D52+D53+D54+D55+D56+D57</f>
        <v>79496419.3</v>
      </c>
      <c r="E36" s="22"/>
      <c r="F36" s="123"/>
    </row>
    <row r="37" spans="1:6" ht="45">
      <c r="A37" s="29"/>
      <c r="B37" s="30" t="s">
        <v>134</v>
      </c>
      <c r="C37" s="31" t="s">
        <v>142</v>
      </c>
      <c r="D37" s="31" t="s">
        <v>143</v>
      </c>
      <c r="E37" s="22"/>
      <c r="F37" s="123"/>
    </row>
    <row r="38" spans="1:6" ht="45.75" thickBot="1">
      <c r="A38" s="32" t="s">
        <v>137</v>
      </c>
      <c r="B38" s="33" t="s">
        <v>138</v>
      </c>
      <c r="C38" s="34" t="s">
        <v>139</v>
      </c>
      <c r="D38" s="34" t="s">
        <v>140</v>
      </c>
      <c r="E38" s="22"/>
      <c r="F38" s="123"/>
    </row>
    <row r="39" spans="1:6" ht="15.75" thickBot="1">
      <c r="A39" s="91">
        <v>1</v>
      </c>
      <c r="B39" s="36">
        <v>2</v>
      </c>
      <c r="C39" s="37">
        <v>3</v>
      </c>
      <c r="D39" s="38">
        <v>4</v>
      </c>
      <c r="E39" s="22"/>
      <c r="F39" s="123"/>
    </row>
    <row r="40" spans="1:6" ht="48.75" thickBot="1">
      <c r="A40" s="90" t="s">
        <v>113</v>
      </c>
      <c r="B40" s="78">
        <v>601</v>
      </c>
      <c r="C40" s="84">
        <f>C42+C44+C46+C48+C49+C50+C51+C52+C53+C57</f>
        <v>21849356.200000003</v>
      </c>
      <c r="D40" s="84">
        <v>20504343</v>
      </c>
      <c r="E40" s="125"/>
      <c r="F40" s="123"/>
    </row>
    <row r="41" spans="1:6" ht="24.75" thickBot="1">
      <c r="A41" s="90" t="s">
        <v>114</v>
      </c>
      <c r="B41" s="76">
        <v>602</v>
      </c>
      <c r="C41" s="86">
        <v>16314.8</v>
      </c>
      <c r="D41" s="86">
        <v>14943.7</v>
      </c>
      <c r="E41" s="22"/>
      <c r="F41" s="123"/>
    </row>
    <row r="42" spans="1:6" ht="24.75" thickBot="1">
      <c r="A42" s="90" t="s">
        <v>115</v>
      </c>
      <c r="B42" s="76">
        <v>610</v>
      </c>
      <c r="C42" s="86">
        <v>7514999.8</v>
      </c>
      <c r="D42" s="86">
        <v>6542138.5</v>
      </c>
      <c r="E42" s="22"/>
      <c r="F42" s="123"/>
    </row>
    <row r="43" spans="1:6" ht="24.75" thickBot="1">
      <c r="A43" s="90" t="s">
        <v>116</v>
      </c>
      <c r="B43" s="76">
        <v>620</v>
      </c>
      <c r="C43" s="86"/>
      <c r="D43" s="86"/>
      <c r="E43" s="22"/>
      <c r="F43" s="123"/>
    </row>
    <row r="44" spans="1:6" ht="24.75" thickBot="1">
      <c r="A44" s="90" t="s">
        <v>117</v>
      </c>
      <c r="B44" s="76">
        <v>630</v>
      </c>
      <c r="C44" s="86"/>
      <c r="D44" s="86"/>
      <c r="E44" s="22"/>
      <c r="F44" s="123"/>
    </row>
    <row r="45" spans="1:6" ht="24.75" thickBot="1">
      <c r="A45" s="90" t="s">
        <v>118</v>
      </c>
      <c r="B45" s="76">
        <v>640</v>
      </c>
      <c r="C45" s="86"/>
      <c r="D45" s="86"/>
      <c r="E45" s="22"/>
      <c r="F45" s="123"/>
    </row>
    <row r="46" spans="1:6" ht="24.75" thickBot="1">
      <c r="A46" s="90" t="s">
        <v>119</v>
      </c>
      <c r="B46" s="78">
        <v>650</v>
      </c>
      <c r="C46" s="85"/>
      <c r="D46" s="85"/>
      <c r="E46" s="22"/>
      <c r="F46" s="123"/>
    </row>
    <row r="47" spans="1:6" ht="24.75" thickBot="1">
      <c r="A47" s="90" t="s">
        <v>120</v>
      </c>
      <c r="B47" s="76">
        <v>660</v>
      </c>
      <c r="C47" s="86"/>
      <c r="D47" s="86"/>
      <c r="E47" s="22"/>
      <c r="F47" s="123"/>
    </row>
    <row r="48" spans="1:6" ht="24.75" thickBot="1">
      <c r="A48" s="90" t="s">
        <v>121</v>
      </c>
      <c r="B48" s="76">
        <v>670</v>
      </c>
      <c r="C48" s="86">
        <v>7979559.5</v>
      </c>
      <c r="D48" s="86">
        <v>6145974.1</v>
      </c>
      <c r="E48" s="124"/>
      <c r="F48" s="123"/>
    </row>
    <row r="49" spans="1:6" ht="24.75" thickBot="1">
      <c r="A49" s="90" t="s">
        <v>122</v>
      </c>
      <c r="B49" s="76">
        <v>680</v>
      </c>
      <c r="C49" s="86">
        <v>453743</v>
      </c>
      <c r="D49" s="86">
        <v>394434.8</v>
      </c>
      <c r="E49" s="22"/>
      <c r="F49" s="123"/>
    </row>
    <row r="50" spans="1:6" ht="24.75" thickBot="1">
      <c r="A50" s="92" t="s">
        <v>123</v>
      </c>
      <c r="B50" s="83">
        <v>690</v>
      </c>
      <c r="C50" s="86"/>
      <c r="D50" s="86"/>
      <c r="E50" s="22"/>
      <c r="F50" s="123"/>
    </row>
    <row r="51" spans="1:6" ht="24.75" thickBot="1">
      <c r="A51" s="90" t="s">
        <v>126</v>
      </c>
      <c r="B51" s="83">
        <v>700</v>
      </c>
      <c r="C51" s="86">
        <v>1904017.6</v>
      </c>
      <c r="D51" s="86">
        <v>1587627.3</v>
      </c>
      <c r="E51" s="22"/>
      <c r="F51" s="123"/>
    </row>
    <row r="52" spans="1:6" ht="24.75" thickBot="1">
      <c r="A52" s="90" t="s">
        <v>124</v>
      </c>
      <c r="B52" s="83">
        <v>710</v>
      </c>
      <c r="C52" s="86">
        <v>53550</v>
      </c>
      <c r="D52" s="86">
        <v>49905.1</v>
      </c>
      <c r="E52" s="22"/>
      <c r="F52" s="123"/>
    </row>
    <row r="53" spans="1:6" ht="24.75" thickBot="1">
      <c r="A53" s="90" t="s">
        <v>125</v>
      </c>
      <c r="B53" s="83">
        <v>720</v>
      </c>
      <c r="C53" s="86">
        <v>629594.1</v>
      </c>
      <c r="D53" s="86">
        <v>659257</v>
      </c>
      <c r="E53" s="22"/>
      <c r="F53" s="123"/>
    </row>
    <row r="54" spans="1:6" ht="24.75" thickBot="1">
      <c r="A54" s="90" t="s">
        <v>127</v>
      </c>
      <c r="B54" s="83">
        <v>730</v>
      </c>
      <c r="C54" s="86">
        <v>34419000</v>
      </c>
      <c r="D54" s="86">
        <v>27191348.2</v>
      </c>
      <c r="E54" s="22"/>
      <c r="F54" s="123"/>
    </row>
    <row r="55" spans="1:6" ht="24.75" thickBot="1">
      <c r="A55" s="90" t="s">
        <v>128</v>
      </c>
      <c r="B55" s="83">
        <v>740</v>
      </c>
      <c r="C55" s="86">
        <v>27639657.3</v>
      </c>
      <c r="D55" s="86">
        <v>31800728.1</v>
      </c>
      <c r="E55" s="22"/>
      <c r="F55" s="123"/>
    </row>
    <row r="56" spans="1:6" ht="24.75" thickBot="1">
      <c r="A56" s="90" t="s">
        <v>129</v>
      </c>
      <c r="B56" s="83">
        <v>750</v>
      </c>
      <c r="C56" s="86"/>
      <c r="D56" s="86"/>
      <c r="E56" s="22"/>
      <c r="F56" s="123"/>
    </row>
    <row r="57" spans="1:6" ht="24.75" thickBot="1">
      <c r="A57" s="122" t="s">
        <v>130</v>
      </c>
      <c r="B57" s="83">
        <v>760</v>
      </c>
      <c r="C57" s="86">
        <v>3313892.2</v>
      </c>
      <c r="D57" s="86">
        <v>5125006.2</v>
      </c>
      <c r="E57" s="22"/>
      <c r="F57" s="123"/>
    </row>
    <row r="58" spans="1:6" ht="24.75" thickBot="1">
      <c r="A58" s="126" t="s">
        <v>131</v>
      </c>
      <c r="B58" s="128">
        <v>770</v>
      </c>
      <c r="C58" s="129">
        <f>C24+C36</f>
        <v>96257522.9</v>
      </c>
      <c r="D58" s="130">
        <f>D24+D36</f>
        <v>82936131.5</v>
      </c>
      <c r="E58" s="124"/>
      <c r="F58" s="123"/>
    </row>
    <row r="59" spans="1:6" ht="15.75" thickBot="1">
      <c r="A59" s="127" t="s">
        <v>150</v>
      </c>
      <c r="B59" s="131">
        <v>780</v>
      </c>
      <c r="C59" s="132">
        <f>C20+C58</f>
        <v>201101158.6</v>
      </c>
      <c r="D59" s="133">
        <f>D20+D58</f>
        <v>198292989.9</v>
      </c>
      <c r="E59" s="22"/>
      <c r="F59" s="123"/>
    </row>
    <row r="60" spans="3:5" ht="12.75">
      <c r="C60" s="45"/>
      <c r="D60" s="45"/>
      <c r="E60" s="123"/>
    </row>
    <row r="61" spans="3:5" ht="12.75">
      <c r="C61" s="45"/>
      <c r="D61" s="45"/>
      <c r="E61" s="123"/>
    </row>
    <row r="62" ht="12.75">
      <c r="E62" s="123"/>
    </row>
    <row r="63" spans="4:5" ht="12.75">
      <c r="D63" s="22"/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</sheetData>
  <sheetProtection/>
  <mergeCells count="34">
    <mergeCell ref="A18:A19"/>
    <mergeCell ref="A20:A21"/>
    <mergeCell ref="C18:C19"/>
    <mergeCell ref="D18:D19"/>
    <mergeCell ref="A10:A11"/>
    <mergeCell ref="A12:A13"/>
    <mergeCell ref="A14:A15"/>
    <mergeCell ref="A16:A17"/>
    <mergeCell ref="A8:A9"/>
    <mergeCell ref="B20:B21"/>
    <mergeCell ref="C20:C21"/>
    <mergeCell ref="D20:D21"/>
    <mergeCell ref="B12:B13"/>
    <mergeCell ref="C12:C13"/>
    <mergeCell ref="D12:D13"/>
    <mergeCell ref="B14:B15"/>
    <mergeCell ref="B10:B11"/>
    <mergeCell ref="C10:C11"/>
    <mergeCell ref="D10:D11"/>
    <mergeCell ref="B22:B23"/>
    <mergeCell ref="C22:C23"/>
    <mergeCell ref="D22:D23"/>
    <mergeCell ref="B16:B17"/>
    <mergeCell ref="C16:C17"/>
    <mergeCell ref="D16:D17"/>
    <mergeCell ref="B18:B19"/>
    <mergeCell ref="C14:C15"/>
    <mergeCell ref="D14:D15"/>
    <mergeCell ref="B5:B6"/>
    <mergeCell ref="C5:C6"/>
    <mergeCell ref="D5:D6"/>
    <mergeCell ref="B8:B9"/>
    <mergeCell ref="C8:C9"/>
    <mergeCell ref="D8:D9"/>
  </mergeCells>
  <printOptions/>
  <pageMargins left="0.56" right="0.21" top="0.34" bottom="0.4" header="0.25" footer="0.31"/>
  <pageSetup horizontalDpi="600" verticalDpi="600" orientation="portrait" paperSize="9" r:id="rId1"/>
  <rowBreaks count="1" manualBreakCount="1">
    <brk id="3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59"/>
  <sheetViews>
    <sheetView view="pageBreakPreview" zoomScale="60" zoomScalePageLayoutView="0" workbookViewId="0" topLeftCell="A19">
      <selection activeCell="BI80" sqref="BI80"/>
    </sheetView>
  </sheetViews>
  <sheetFormatPr defaultColWidth="9.140625" defaultRowHeight="12.75"/>
  <cols>
    <col min="1" max="1" width="2.8515625" style="53" customWidth="1"/>
    <col min="2" max="17" width="1.421875" style="47" customWidth="1"/>
    <col min="18" max="18" width="1.7109375" style="47" customWidth="1"/>
    <col min="19" max="35" width="1.421875" style="47" customWidth="1"/>
    <col min="36" max="36" width="0.85546875" style="47" customWidth="1"/>
    <col min="37" max="37" width="1.421875" style="47" customWidth="1"/>
    <col min="38" max="38" width="1.1484375" style="47" customWidth="1"/>
    <col min="39" max="39" width="0.85546875" style="47" customWidth="1"/>
    <col min="40" max="47" width="1.421875" style="47" customWidth="1"/>
    <col min="48" max="48" width="2.140625" style="47" customWidth="1"/>
    <col min="49" max="49" width="1.421875" style="47" customWidth="1"/>
    <col min="50" max="50" width="1.57421875" style="47" customWidth="1"/>
    <col min="51" max="51" width="1.421875" style="47" customWidth="1"/>
    <col min="52" max="52" width="1.8515625" style="47" customWidth="1"/>
    <col min="53" max="53" width="1.57421875" style="47" customWidth="1"/>
    <col min="54" max="60" width="1.421875" style="47" customWidth="1"/>
    <col min="61" max="61" width="1.7109375" style="47" customWidth="1"/>
    <col min="62" max="62" width="2.00390625" style="47" customWidth="1"/>
    <col min="63" max="66" width="9.140625" style="52" customWidth="1"/>
    <col min="67" max="16384" width="9.140625" style="47" customWidth="1"/>
  </cols>
  <sheetData>
    <row r="1" spans="37:62" ht="15">
      <c r="AK1" s="141" t="s">
        <v>52</v>
      </c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</row>
    <row r="2" spans="20:62" ht="15"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141" t="s">
        <v>249</v>
      </c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</row>
    <row r="3" spans="37:62" ht="15">
      <c r="AK3" s="141" t="s">
        <v>53</v>
      </c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</row>
    <row r="4" spans="37:62" ht="15">
      <c r="AK4" s="147" t="s">
        <v>251</v>
      </c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</row>
    <row r="5" spans="37:62" ht="15"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</row>
    <row r="6" spans="37:62" ht="15">
      <c r="AK6" s="141" t="s">
        <v>54</v>
      </c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</row>
    <row r="7" spans="37:62" ht="15">
      <c r="AK7" s="147" t="s">
        <v>0</v>
      </c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</row>
    <row r="8" spans="37:62" ht="15">
      <c r="AK8" s="141" t="s">
        <v>1</v>
      </c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</row>
    <row r="9" spans="37:62" ht="15">
      <c r="AK9" s="147" t="s">
        <v>55</v>
      </c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</row>
    <row r="11" ht="6.75" customHeight="1"/>
    <row r="12" ht="7.5" customHeight="1"/>
    <row r="16" spans="1:62" ht="15.75">
      <c r="A16" s="148" t="s">
        <v>56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</row>
    <row r="17" spans="1:62" ht="15.75">
      <c r="A17" s="148" t="s">
        <v>57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</row>
    <row r="18" spans="1:62" ht="15.75">
      <c r="A18" s="51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1:62" ht="15.75">
      <c r="A19" s="51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49">
        <v>200</v>
      </c>
      <c r="R19" s="149"/>
      <c r="S19" s="149"/>
      <c r="T19" s="149"/>
      <c r="U19" s="144"/>
      <c r="V19" s="144"/>
      <c r="W19" s="144"/>
      <c r="X19" s="50" t="s">
        <v>58</v>
      </c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144"/>
      <c r="AK19" s="144"/>
      <c r="AL19" s="144"/>
      <c r="AM19" s="144"/>
      <c r="AN19" s="144"/>
      <c r="AO19" s="144"/>
      <c r="AP19" s="144"/>
      <c r="AQ19" s="144"/>
      <c r="AR19" s="50" t="s">
        <v>59</v>
      </c>
      <c r="AS19" s="50"/>
      <c r="AT19" s="50"/>
      <c r="AU19" s="50"/>
      <c r="AV19" s="50"/>
      <c r="AW19" s="50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</row>
    <row r="20" spans="1:62" ht="15.75">
      <c r="A20" s="5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0" t="s">
        <v>72</v>
      </c>
      <c r="R20" s="50"/>
      <c r="S20" s="50"/>
      <c r="T20" s="50"/>
      <c r="U20" s="50"/>
      <c r="V20" s="50"/>
      <c r="W20" s="50"/>
      <c r="X20" s="50"/>
      <c r="Y20" s="57"/>
      <c r="Z20" s="57"/>
      <c r="AA20" s="58"/>
      <c r="AB20" s="58"/>
      <c r="AC20" s="58"/>
      <c r="AD20" s="58"/>
      <c r="AE20" s="58"/>
      <c r="AF20" s="58"/>
      <c r="AG20" s="58"/>
      <c r="AH20" s="58"/>
      <c r="AI20" s="58"/>
      <c r="AJ20" s="59"/>
      <c r="AK20" s="143">
        <v>2015</v>
      </c>
      <c r="AL20" s="143"/>
      <c r="AM20" s="143"/>
      <c r="AN20" s="143"/>
      <c r="AO20" s="143"/>
      <c r="AP20" s="144"/>
      <c r="AQ20" s="144"/>
      <c r="AR20" s="48" t="s">
        <v>60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</row>
    <row r="21" spans="1:62" ht="15.75">
      <c r="A21" s="51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</row>
    <row r="23" spans="56:62" ht="15">
      <c r="BD23" s="145" t="s">
        <v>61</v>
      </c>
      <c r="BE23" s="145"/>
      <c r="BF23" s="145"/>
      <c r="BG23" s="145"/>
      <c r="BH23" s="145"/>
      <c r="BI23" s="145"/>
      <c r="BJ23" s="145"/>
    </row>
    <row r="24" spans="56:62" ht="15">
      <c r="BD24" s="145"/>
      <c r="BE24" s="145"/>
      <c r="BF24" s="145"/>
      <c r="BG24" s="145"/>
      <c r="BH24" s="145"/>
      <c r="BI24" s="145"/>
      <c r="BJ24" s="145"/>
    </row>
    <row r="25" spans="43:62" ht="15">
      <c r="AQ25" s="141" t="s">
        <v>62</v>
      </c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D25" s="146" t="s">
        <v>63</v>
      </c>
      <c r="BE25" s="146"/>
      <c r="BF25" s="146"/>
      <c r="BG25" s="146"/>
      <c r="BH25" s="146"/>
      <c r="BI25" s="146"/>
      <c r="BJ25" s="146"/>
    </row>
    <row r="26" spans="43:62" ht="15">
      <c r="AQ26" s="141" t="s">
        <v>64</v>
      </c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D26" s="146"/>
      <c r="BE26" s="146"/>
      <c r="BF26" s="146"/>
      <c r="BG26" s="146"/>
      <c r="BH26" s="146"/>
      <c r="BI26" s="146"/>
      <c r="BJ26" s="146"/>
    </row>
    <row r="27" spans="43:54" ht="6" customHeight="1"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62" ht="15">
      <c r="A28" s="53" t="s">
        <v>11</v>
      </c>
      <c r="AQ28" s="141" t="s">
        <v>12</v>
      </c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D28" s="150" t="s">
        <v>13</v>
      </c>
      <c r="BE28" s="151"/>
      <c r="BF28" s="151"/>
      <c r="BG28" s="151"/>
      <c r="BH28" s="151"/>
      <c r="BI28" s="151"/>
      <c r="BJ28" s="152"/>
    </row>
    <row r="29" spans="1:62" ht="15">
      <c r="A29" s="53" t="s">
        <v>14</v>
      </c>
      <c r="O29" s="142" t="s">
        <v>184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Q29" s="141" t="s">
        <v>15</v>
      </c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D29" s="153"/>
      <c r="BE29" s="154"/>
      <c r="BF29" s="154"/>
      <c r="BG29" s="154"/>
      <c r="BH29" s="154"/>
      <c r="BI29" s="154"/>
      <c r="BJ29" s="155"/>
    </row>
    <row r="30" ht="6" customHeight="1"/>
    <row r="31" spans="1:62" ht="15">
      <c r="A31" s="53" t="s">
        <v>16</v>
      </c>
      <c r="AQ31" s="141" t="s">
        <v>17</v>
      </c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D31" s="134">
        <v>14172</v>
      </c>
      <c r="BE31" s="135"/>
      <c r="BF31" s="135"/>
      <c r="BG31" s="135"/>
      <c r="BH31" s="135"/>
      <c r="BI31" s="135"/>
      <c r="BJ31" s="136"/>
    </row>
    <row r="32" spans="1:62" ht="15">
      <c r="A32" s="53" t="s">
        <v>18</v>
      </c>
      <c r="E32" s="138" t="s">
        <v>65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Q32" s="141" t="s">
        <v>20</v>
      </c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D32" s="137"/>
      <c r="BE32" s="138"/>
      <c r="BF32" s="138"/>
      <c r="BG32" s="138"/>
      <c r="BH32" s="138"/>
      <c r="BI32" s="138"/>
      <c r="BJ32" s="139"/>
    </row>
    <row r="33" ht="6" customHeight="1"/>
    <row r="34" spans="1:62" ht="15">
      <c r="A34" s="53" t="s">
        <v>21</v>
      </c>
      <c r="AQ34" s="141" t="s">
        <v>66</v>
      </c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D34" s="134">
        <v>1150</v>
      </c>
      <c r="BE34" s="135"/>
      <c r="BF34" s="135"/>
      <c r="BG34" s="135"/>
      <c r="BH34" s="135"/>
      <c r="BI34" s="135"/>
      <c r="BJ34" s="136"/>
    </row>
    <row r="35" spans="1:62" ht="15">
      <c r="A35" s="53" t="s">
        <v>23</v>
      </c>
      <c r="S35" s="138" t="s">
        <v>70</v>
      </c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Q35" s="141" t="s">
        <v>24</v>
      </c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D35" s="137"/>
      <c r="BE35" s="138"/>
      <c r="BF35" s="138"/>
      <c r="BG35" s="138"/>
      <c r="BH35" s="138"/>
      <c r="BI35" s="138"/>
      <c r="BJ35" s="139"/>
    </row>
    <row r="36" ht="6" customHeight="1"/>
    <row r="37" spans="1:62" ht="15">
      <c r="A37" s="53" t="s">
        <v>25</v>
      </c>
      <c r="AQ37" s="141" t="s">
        <v>26</v>
      </c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D37" s="134">
        <v>161</v>
      </c>
      <c r="BE37" s="135"/>
      <c r="BF37" s="135"/>
      <c r="BG37" s="135"/>
      <c r="BH37" s="135"/>
      <c r="BI37" s="135"/>
      <c r="BJ37" s="136"/>
    </row>
    <row r="38" spans="1:62" ht="15">
      <c r="A38" s="53" t="s">
        <v>27</v>
      </c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Q38" s="141" t="s">
        <v>28</v>
      </c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D38" s="137"/>
      <c r="BE38" s="138"/>
      <c r="BF38" s="138"/>
      <c r="BG38" s="138"/>
      <c r="BH38" s="138"/>
      <c r="BI38" s="138"/>
      <c r="BJ38" s="139"/>
    </row>
    <row r="39" ht="6" customHeight="1"/>
    <row r="40" spans="1:62" ht="15">
      <c r="A40" s="53" t="s">
        <v>29</v>
      </c>
      <c r="AQ40" s="141" t="s">
        <v>30</v>
      </c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D40" s="134">
        <v>0</v>
      </c>
      <c r="BE40" s="135"/>
      <c r="BF40" s="135"/>
      <c r="BG40" s="135"/>
      <c r="BH40" s="135"/>
      <c r="BI40" s="135"/>
      <c r="BJ40" s="136"/>
    </row>
    <row r="41" spans="1:62" ht="15">
      <c r="A41" s="53" t="s">
        <v>31</v>
      </c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Q41" s="141" t="s">
        <v>32</v>
      </c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D41" s="137"/>
      <c r="BE41" s="138"/>
      <c r="BF41" s="138"/>
      <c r="BG41" s="138"/>
      <c r="BH41" s="138"/>
      <c r="BI41" s="138"/>
      <c r="BJ41" s="139"/>
    </row>
    <row r="42" ht="6" customHeight="1"/>
    <row r="43" spans="1:62" ht="15">
      <c r="A43" s="53" t="s">
        <v>33</v>
      </c>
      <c r="AQ43" s="141" t="s">
        <v>34</v>
      </c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D43" s="134">
        <v>200542182</v>
      </c>
      <c r="BE43" s="135"/>
      <c r="BF43" s="135"/>
      <c r="BG43" s="135"/>
      <c r="BH43" s="135"/>
      <c r="BI43" s="135"/>
      <c r="BJ43" s="136"/>
    </row>
    <row r="44" spans="1:62" ht="15">
      <c r="A44" s="53" t="s">
        <v>35</v>
      </c>
      <c r="AQ44" s="141" t="s">
        <v>36</v>
      </c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D44" s="137"/>
      <c r="BE44" s="138"/>
      <c r="BF44" s="138"/>
      <c r="BG44" s="138"/>
      <c r="BH44" s="138"/>
      <c r="BI44" s="138"/>
      <c r="BJ44" s="139"/>
    </row>
    <row r="45" ht="6" customHeight="1"/>
    <row r="46" spans="1:62" ht="15">
      <c r="A46" s="53" t="s">
        <v>37</v>
      </c>
      <c r="AQ46" s="141" t="s">
        <v>67</v>
      </c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D46" s="134">
        <v>1726269</v>
      </c>
      <c r="BE46" s="135"/>
      <c r="BF46" s="135"/>
      <c r="BG46" s="135"/>
      <c r="BH46" s="135"/>
      <c r="BI46" s="135"/>
      <c r="BJ46" s="136"/>
    </row>
    <row r="47" spans="1:62" ht="15">
      <c r="A47" s="53" t="s">
        <v>39</v>
      </c>
      <c r="AQ47" s="141" t="s">
        <v>40</v>
      </c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D47" s="137"/>
      <c r="BE47" s="138"/>
      <c r="BF47" s="138"/>
      <c r="BG47" s="138"/>
      <c r="BH47" s="138"/>
      <c r="BI47" s="138"/>
      <c r="BJ47" s="139"/>
    </row>
    <row r="48" ht="6" customHeight="1"/>
    <row r="49" spans="1:62" ht="15">
      <c r="A49" s="53" t="s">
        <v>41</v>
      </c>
      <c r="AQ49" s="141" t="s">
        <v>42</v>
      </c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D49" s="134"/>
      <c r="BE49" s="135"/>
      <c r="BF49" s="135"/>
      <c r="BG49" s="135"/>
      <c r="BH49" s="135"/>
      <c r="BI49" s="135"/>
      <c r="BJ49" s="136"/>
    </row>
    <row r="50" spans="1:62" ht="15">
      <c r="A50" s="53" t="s">
        <v>43</v>
      </c>
      <c r="D50" s="138" t="s">
        <v>68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Q50" s="141" t="s">
        <v>45</v>
      </c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D50" s="137"/>
      <c r="BE50" s="138"/>
      <c r="BF50" s="138"/>
      <c r="BG50" s="138"/>
      <c r="BH50" s="138"/>
      <c r="BI50" s="138"/>
      <c r="BJ50" s="139"/>
    </row>
    <row r="51" ht="6" customHeight="1"/>
    <row r="52" spans="1:62" ht="15">
      <c r="A52" s="53" t="s">
        <v>46</v>
      </c>
      <c r="AQ52" s="141" t="s">
        <v>47</v>
      </c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D52" s="134"/>
      <c r="BE52" s="135"/>
      <c r="BF52" s="135"/>
      <c r="BG52" s="135"/>
      <c r="BH52" s="135"/>
      <c r="BI52" s="135"/>
      <c r="BJ52" s="136"/>
    </row>
    <row r="53" spans="1:62" ht="15">
      <c r="A53" s="53" t="s">
        <v>69</v>
      </c>
      <c r="AQ53" s="141" t="s">
        <v>49</v>
      </c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D53" s="137"/>
      <c r="BE53" s="138"/>
      <c r="BF53" s="138"/>
      <c r="BG53" s="138"/>
      <c r="BH53" s="138"/>
      <c r="BI53" s="138"/>
      <c r="BJ53" s="139"/>
    </row>
    <row r="54" ht="6" customHeight="1"/>
    <row r="55" spans="41:62" ht="15">
      <c r="AO55" s="140" t="s">
        <v>50</v>
      </c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D55" s="134"/>
      <c r="BE55" s="135"/>
      <c r="BF55" s="135"/>
      <c r="BG55" s="135"/>
      <c r="BH55" s="135"/>
      <c r="BI55" s="135"/>
      <c r="BJ55" s="136"/>
    </row>
    <row r="56" spans="41:62" ht="15">
      <c r="AO56" s="140" t="s">
        <v>51</v>
      </c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D56" s="137"/>
      <c r="BE56" s="138"/>
      <c r="BF56" s="138"/>
      <c r="BG56" s="138"/>
      <c r="BH56" s="138"/>
      <c r="BI56" s="138"/>
      <c r="BJ56" s="139"/>
    </row>
    <row r="57" spans="41:62" ht="15"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D57" s="54"/>
      <c r="BE57" s="54"/>
      <c r="BF57" s="54"/>
      <c r="BG57" s="54"/>
      <c r="BH57" s="54"/>
      <c r="BI57" s="54"/>
      <c r="BJ57" s="54"/>
    </row>
    <row r="58" spans="41:62" ht="15"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D58" s="54"/>
      <c r="BE58" s="54"/>
      <c r="BF58" s="54"/>
      <c r="BG58" s="54"/>
      <c r="BH58" s="54"/>
      <c r="BI58" s="54"/>
      <c r="BJ58" s="54"/>
    </row>
    <row r="59" spans="1:62" ht="15">
      <c r="A59" s="140">
        <v>10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</row>
  </sheetData>
  <sheetProtection/>
  <mergeCells count="56">
    <mergeCell ref="AQ28:BB28"/>
    <mergeCell ref="BD28:BJ29"/>
    <mergeCell ref="BD37:BJ38"/>
    <mergeCell ref="AQ34:BB34"/>
    <mergeCell ref="BD34:BJ35"/>
    <mergeCell ref="BD31:BJ32"/>
    <mergeCell ref="AQ38:BB38"/>
    <mergeCell ref="BD49:BJ50"/>
    <mergeCell ref="M38:AG38"/>
    <mergeCell ref="AQ40:BB40"/>
    <mergeCell ref="BD40:BJ41"/>
    <mergeCell ref="T41:AG41"/>
    <mergeCell ref="AQ41:BB41"/>
    <mergeCell ref="AQ43:BB43"/>
    <mergeCell ref="BD43:BJ44"/>
    <mergeCell ref="AQ44:BB44"/>
    <mergeCell ref="AQ53:BB53"/>
    <mergeCell ref="AQ37:BB37"/>
    <mergeCell ref="A59:BJ59"/>
    <mergeCell ref="Q19:T19"/>
    <mergeCell ref="U19:W19"/>
    <mergeCell ref="AJ19:AQ19"/>
    <mergeCell ref="AQ46:BB46"/>
    <mergeCell ref="BD46:BJ47"/>
    <mergeCell ref="AQ47:BB47"/>
    <mergeCell ref="AQ49:BB49"/>
    <mergeCell ref="AK9:BJ9"/>
    <mergeCell ref="A16:BJ16"/>
    <mergeCell ref="A17:BJ17"/>
    <mergeCell ref="AO55:BB55"/>
    <mergeCell ref="BD55:BJ56"/>
    <mergeCell ref="AO56:BB56"/>
    <mergeCell ref="D50:AG50"/>
    <mergeCell ref="AQ50:BB50"/>
    <mergeCell ref="AQ52:BB52"/>
    <mergeCell ref="BD52:BJ53"/>
    <mergeCell ref="BD23:BJ24"/>
    <mergeCell ref="AQ25:BB25"/>
    <mergeCell ref="BD25:BJ26"/>
    <mergeCell ref="AQ26:BB26"/>
    <mergeCell ref="AK2:BJ2"/>
    <mergeCell ref="AK3:BJ3"/>
    <mergeCell ref="AK4:BJ4"/>
    <mergeCell ref="AK6:BJ6"/>
    <mergeCell ref="AK7:BJ7"/>
    <mergeCell ref="AK8:BJ8"/>
    <mergeCell ref="AK1:BJ1"/>
    <mergeCell ref="S35:AG35"/>
    <mergeCell ref="AQ35:BB35"/>
    <mergeCell ref="AQ29:BB29"/>
    <mergeCell ref="AQ31:BB31"/>
    <mergeCell ref="E32:AG32"/>
    <mergeCell ref="AQ32:BB32"/>
    <mergeCell ref="O29:AG29"/>
    <mergeCell ref="AK20:AO20"/>
    <mergeCell ref="AP20:AQ20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115" zoomScaleSheetLayoutView="115" zoomScalePageLayoutView="0" workbookViewId="0" topLeftCell="A1">
      <selection activeCell="C13" sqref="C13"/>
    </sheetView>
  </sheetViews>
  <sheetFormatPr defaultColWidth="9.140625" defaultRowHeight="12.75"/>
  <cols>
    <col min="1" max="1" width="36.8515625" style="8" customWidth="1"/>
    <col min="2" max="2" width="9.421875" style="8" customWidth="1"/>
    <col min="3" max="3" width="12.7109375" style="8" customWidth="1"/>
    <col min="4" max="4" width="11.00390625" style="8" customWidth="1"/>
    <col min="5" max="5" width="13.140625" style="8" customWidth="1"/>
    <col min="6" max="6" width="11.57421875" style="8" customWidth="1"/>
    <col min="7" max="16384" width="9.140625" style="8" customWidth="1"/>
  </cols>
  <sheetData>
    <row r="1" spans="1:6" ht="38.25" customHeight="1">
      <c r="A1" s="175" t="s">
        <v>191</v>
      </c>
      <c r="B1" s="175" t="s">
        <v>192</v>
      </c>
      <c r="C1" s="177" t="s">
        <v>193</v>
      </c>
      <c r="D1" s="177"/>
      <c r="E1" s="177" t="s">
        <v>92</v>
      </c>
      <c r="F1" s="177"/>
    </row>
    <row r="2" spans="1:6" ht="68.25" customHeight="1">
      <c r="A2" s="175"/>
      <c r="B2" s="175"/>
      <c r="C2" s="10" t="s">
        <v>194</v>
      </c>
      <c r="D2" s="10" t="s">
        <v>195</v>
      </c>
      <c r="E2" s="10" t="s">
        <v>196</v>
      </c>
      <c r="F2" s="10" t="s">
        <v>195</v>
      </c>
    </row>
    <row r="3" spans="1:6" ht="13.5" thickBo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</row>
    <row r="4" spans="1:8" ht="34.5" thickBot="1">
      <c r="A4" s="105" t="s">
        <v>132</v>
      </c>
      <c r="B4" s="80">
        <v>10</v>
      </c>
      <c r="C4" s="93">
        <v>230207921.7</v>
      </c>
      <c r="D4" s="81" t="s">
        <v>190</v>
      </c>
      <c r="E4" s="93">
        <v>229536324.3</v>
      </c>
      <c r="F4" s="81" t="s">
        <v>190</v>
      </c>
      <c r="G4" s="123"/>
      <c r="H4" s="123"/>
    </row>
    <row r="5" spans="1:8" ht="45.75" thickBot="1">
      <c r="A5" s="105" t="s">
        <v>222</v>
      </c>
      <c r="B5" s="80">
        <v>20</v>
      </c>
      <c r="C5" s="81" t="s">
        <v>190</v>
      </c>
      <c r="D5" s="98">
        <v>185946842.6</v>
      </c>
      <c r="E5" s="81" t="s">
        <v>190</v>
      </c>
      <c r="F5" s="97">
        <v>182958081.1</v>
      </c>
      <c r="G5" s="123"/>
      <c r="H5" s="123"/>
    </row>
    <row r="6" spans="1:8" ht="45.75" thickBot="1">
      <c r="A6" s="105" t="s">
        <v>223</v>
      </c>
      <c r="B6" s="80">
        <v>30</v>
      </c>
      <c r="C6" s="93">
        <f>C4-D5</f>
        <v>44261079.099999994</v>
      </c>
      <c r="D6" s="81" t="s">
        <v>190</v>
      </c>
      <c r="E6" s="93">
        <f>E4-F5</f>
        <v>46578243.20000002</v>
      </c>
      <c r="F6" s="81" t="s">
        <v>190</v>
      </c>
      <c r="G6" s="123"/>
      <c r="H6" s="123"/>
    </row>
    <row r="7" spans="1:8" ht="45.75" thickBot="1">
      <c r="A7" s="106" t="s">
        <v>224</v>
      </c>
      <c r="B7" s="80">
        <v>40</v>
      </c>
      <c r="C7" s="81" t="s">
        <v>190</v>
      </c>
      <c r="D7" s="93">
        <f>D8+D9+D10</f>
        <v>27330708.299999997</v>
      </c>
      <c r="E7" s="81" t="s">
        <v>190</v>
      </c>
      <c r="F7" s="93">
        <f>F8+F9+F10</f>
        <v>28342422.5</v>
      </c>
      <c r="G7" s="123"/>
      <c r="H7" s="123"/>
    </row>
    <row r="8" spans="1:8" ht="23.25" thickBot="1">
      <c r="A8" s="105" t="s">
        <v>225</v>
      </c>
      <c r="B8" s="80">
        <v>50</v>
      </c>
      <c r="C8" s="81" t="s">
        <v>190</v>
      </c>
      <c r="D8" s="94">
        <v>2095503.4</v>
      </c>
      <c r="E8" s="81" t="s">
        <v>190</v>
      </c>
      <c r="F8" s="94">
        <v>2156716.8</v>
      </c>
      <c r="G8" s="123"/>
      <c r="H8" s="123"/>
    </row>
    <row r="9" spans="1:8" ht="23.25" thickBot="1">
      <c r="A9" s="105" t="s">
        <v>226</v>
      </c>
      <c r="B9" s="80">
        <v>60</v>
      </c>
      <c r="C9" s="81" t="s">
        <v>190</v>
      </c>
      <c r="D9" s="94">
        <v>6927518.7</v>
      </c>
      <c r="E9" s="81" t="s">
        <v>190</v>
      </c>
      <c r="F9" s="95">
        <v>8505910.8</v>
      </c>
      <c r="G9" s="123"/>
      <c r="H9" s="123"/>
    </row>
    <row r="10" spans="1:8" ht="23.25" thickBot="1">
      <c r="A10" s="105" t="s">
        <v>227</v>
      </c>
      <c r="B10" s="80">
        <v>70</v>
      </c>
      <c r="C10" s="81" t="s">
        <v>190</v>
      </c>
      <c r="D10" s="96">
        <v>18307686.2</v>
      </c>
      <c r="E10" s="81" t="s">
        <v>190</v>
      </c>
      <c r="F10" s="94">
        <v>17679794.9</v>
      </c>
      <c r="G10" s="123"/>
      <c r="H10" s="123"/>
    </row>
    <row r="11" spans="1:8" ht="45.75" thickBot="1">
      <c r="A11" s="105" t="s">
        <v>228</v>
      </c>
      <c r="B11" s="80">
        <v>80</v>
      </c>
      <c r="C11" s="81" t="s">
        <v>190</v>
      </c>
      <c r="D11" s="97"/>
      <c r="E11" s="81" t="s">
        <v>190</v>
      </c>
      <c r="F11" s="97"/>
      <c r="G11" s="123"/>
      <c r="H11" s="123"/>
    </row>
    <row r="12" spans="1:8" ht="23.25" thickBot="1">
      <c r="A12" s="105" t="s">
        <v>229</v>
      </c>
      <c r="B12" s="80">
        <v>90</v>
      </c>
      <c r="C12" s="94">
        <v>764591.4</v>
      </c>
      <c r="D12" s="81" t="s">
        <v>190</v>
      </c>
      <c r="E12" s="94">
        <v>896127.4</v>
      </c>
      <c r="F12" s="81" t="s">
        <v>190</v>
      </c>
      <c r="G12" s="123"/>
      <c r="H12" s="123"/>
    </row>
    <row r="13" spans="1:8" ht="45.75" thickBot="1">
      <c r="A13" s="105" t="s">
        <v>230</v>
      </c>
      <c r="B13" s="80">
        <v>100</v>
      </c>
      <c r="C13" s="99">
        <f>C6-D7+C12</f>
        <v>17694962.199999996</v>
      </c>
      <c r="D13" s="81" t="s">
        <v>190</v>
      </c>
      <c r="E13" s="99">
        <f>E6-F7+E12</f>
        <v>19131948.100000016</v>
      </c>
      <c r="F13" s="81" t="s">
        <v>190</v>
      </c>
      <c r="G13" s="123"/>
      <c r="H13" s="123"/>
    </row>
    <row r="14" spans="1:8" ht="45.75" thickBot="1">
      <c r="A14" s="105" t="s">
        <v>231</v>
      </c>
      <c r="B14" s="80">
        <v>110</v>
      </c>
      <c r="C14" s="94">
        <f>C15+C16+C17+C18</f>
        <v>653530.7</v>
      </c>
      <c r="D14" s="81" t="s">
        <v>190</v>
      </c>
      <c r="E14" s="94">
        <f>E15+E16+E17+E18+E19</f>
        <v>640271.6</v>
      </c>
      <c r="F14" s="81" t="s">
        <v>190</v>
      </c>
      <c r="G14" s="123"/>
      <c r="H14" s="123"/>
    </row>
    <row r="15" spans="1:8" ht="23.25" thickBot="1">
      <c r="A15" s="105" t="s">
        <v>232</v>
      </c>
      <c r="B15" s="80">
        <v>120</v>
      </c>
      <c r="C15" s="81">
        <v>47.5</v>
      </c>
      <c r="D15" s="81" t="s">
        <v>190</v>
      </c>
      <c r="E15" s="81">
        <v>196.2</v>
      </c>
      <c r="F15" s="81" t="s">
        <v>190</v>
      </c>
      <c r="G15" s="123"/>
      <c r="H15" s="123"/>
    </row>
    <row r="16" spans="1:8" ht="23.25" thickBot="1">
      <c r="A16" s="105" t="s">
        <v>233</v>
      </c>
      <c r="B16" s="80">
        <v>130</v>
      </c>
      <c r="C16" s="81"/>
      <c r="D16" s="81" t="s">
        <v>190</v>
      </c>
      <c r="E16" s="81"/>
      <c r="F16" s="81" t="s">
        <v>190</v>
      </c>
      <c r="G16" s="123"/>
      <c r="H16" s="123"/>
    </row>
    <row r="17" spans="1:8" ht="23.25" thickBot="1">
      <c r="A17" s="105" t="s">
        <v>234</v>
      </c>
      <c r="B17" s="80">
        <v>140</v>
      </c>
      <c r="C17" s="81"/>
      <c r="D17" s="81" t="s">
        <v>190</v>
      </c>
      <c r="E17" s="81"/>
      <c r="F17" s="81" t="s">
        <v>190</v>
      </c>
      <c r="G17" s="123"/>
      <c r="H17" s="123"/>
    </row>
    <row r="18" spans="1:8" ht="23.25" thickBot="1">
      <c r="A18" s="106" t="s">
        <v>235</v>
      </c>
      <c r="B18" s="103">
        <v>150</v>
      </c>
      <c r="C18" s="94">
        <v>653483.2</v>
      </c>
      <c r="D18" s="81"/>
      <c r="E18" s="97">
        <v>640075.4</v>
      </c>
      <c r="F18" s="81" t="s">
        <v>190</v>
      </c>
      <c r="G18" s="123"/>
      <c r="H18" s="123"/>
    </row>
    <row r="19" spans="1:8" ht="23.25" thickBot="1">
      <c r="A19" s="105" t="s">
        <v>236</v>
      </c>
      <c r="B19" s="103">
        <v>160</v>
      </c>
      <c r="C19" s="102"/>
      <c r="D19" s="102"/>
      <c r="E19" s="102"/>
      <c r="F19" s="102"/>
      <c r="G19" s="123"/>
      <c r="H19" s="123"/>
    </row>
    <row r="20" spans="1:8" ht="45.75" thickBot="1">
      <c r="A20" s="105" t="s">
        <v>237</v>
      </c>
      <c r="B20" s="103">
        <v>170</v>
      </c>
      <c r="C20" s="81" t="s">
        <v>190</v>
      </c>
      <c r="D20" s="99">
        <f>D21+D23</f>
        <v>6400404.6</v>
      </c>
      <c r="E20" s="81" t="s">
        <v>190</v>
      </c>
      <c r="F20" s="99">
        <f>F21+F23</f>
        <v>8436857.6</v>
      </c>
      <c r="G20" s="123"/>
      <c r="H20" s="123"/>
    </row>
    <row r="21" spans="1:8" ht="23.25" thickBot="1">
      <c r="A21" s="105" t="s">
        <v>238</v>
      </c>
      <c r="B21" s="103">
        <v>180</v>
      </c>
      <c r="C21" s="81" t="s">
        <v>190</v>
      </c>
      <c r="D21" s="94">
        <v>3606318.6</v>
      </c>
      <c r="E21" s="81" t="s">
        <v>190</v>
      </c>
      <c r="F21" s="94">
        <v>5107872.1</v>
      </c>
      <c r="G21" s="123"/>
      <c r="H21" s="123"/>
    </row>
    <row r="22" spans="1:8" ht="45.75" thickBot="1">
      <c r="A22" s="111" t="s">
        <v>239</v>
      </c>
      <c r="B22" s="103">
        <v>190</v>
      </c>
      <c r="C22" s="81" t="s">
        <v>190</v>
      </c>
      <c r="D22" s="102"/>
      <c r="E22" s="81" t="s">
        <v>190</v>
      </c>
      <c r="F22" s="102"/>
      <c r="G22" s="123"/>
      <c r="H22" s="123"/>
    </row>
    <row r="23" spans="1:8" ht="23.25" thickBot="1">
      <c r="A23" s="112" t="s">
        <v>240</v>
      </c>
      <c r="B23" s="113">
        <v>200</v>
      </c>
      <c r="C23" s="114" t="s">
        <v>190</v>
      </c>
      <c r="D23" s="115">
        <v>2794086</v>
      </c>
      <c r="E23" s="114" t="s">
        <v>190</v>
      </c>
      <c r="F23" s="116">
        <v>3328985.5</v>
      </c>
      <c r="G23" s="123"/>
      <c r="H23" s="123"/>
    </row>
    <row r="24" spans="1:8" ht="23.25" thickBot="1">
      <c r="A24" s="105" t="s">
        <v>241</v>
      </c>
      <c r="B24" s="107">
        <v>210</v>
      </c>
      <c r="C24" s="121" t="s">
        <v>190</v>
      </c>
      <c r="D24" s="109"/>
      <c r="E24" s="121" t="s">
        <v>190</v>
      </c>
      <c r="F24" s="109"/>
      <c r="G24" s="123"/>
      <c r="H24" s="123"/>
    </row>
    <row r="25" spans="1:8" ht="45.75" thickBot="1">
      <c r="A25" s="105" t="s">
        <v>242</v>
      </c>
      <c r="B25" s="103">
        <v>220</v>
      </c>
      <c r="C25" s="99">
        <f>C13+C14-D20</f>
        <v>11948088.299999995</v>
      </c>
      <c r="D25" s="81" t="s">
        <v>190</v>
      </c>
      <c r="E25" s="99">
        <f>E13+E14-F20</f>
        <v>11335362.100000018</v>
      </c>
      <c r="F25" s="81" t="s">
        <v>190</v>
      </c>
      <c r="G25" s="123"/>
      <c r="H25" s="123"/>
    </row>
    <row r="26" spans="1:8" ht="23.25" thickBot="1">
      <c r="A26" s="105" t="s">
        <v>243</v>
      </c>
      <c r="B26" s="103">
        <v>230</v>
      </c>
      <c r="C26" s="102"/>
      <c r="D26" s="102"/>
      <c r="E26" s="102"/>
      <c r="F26" s="102"/>
      <c r="G26" s="123"/>
      <c r="H26" s="123"/>
    </row>
    <row r="27" spans="1:8" ht="45.75" thickBot="1">
      <c r="A27" s="105" t="s">
        <v>244</v>
      </c>
      <c r="B27" s="103">
        <v>240</v>
      </c>
      <c r="C27" s="94">
        <f>C25+C26-D26</f>
        <v>11948088.299999995</v>
      </c>
      <c r="D27" s="81" t="s">
        <v>190</v>
      </c>
      <c r="E27" s="94">
        <f>E25-E26-F26</f>
        <v>11335362.100000018</v>
      </c>
      <c r="F27" s="81" t="s">
        <v>190</v>
      </c>
      <c r="G27" s="123"/>
      <c r="H27" s="123"/>
    </row>
    <row r="28" spans="1:8" ht="23.25" thickBot="1">
      <c r="A28" s="105" t="s">
        <v>245</v>
      </c>
      <c r="B28" s="103">
        <v>250</v>
      </c>
      <c r="C28" s="81" t="s">
        <v>190</v>
      </c>
      <c r="D28" s="97">
        <v>1716870.9</v>
      </c>
      <c r="E28" s="81" t="s">
        <v>190</v>
      </c>
      <c r="F28" s="94">
        <v>1216468.8</v>
      </c>
      <c r="G28" s="123"/>
      <c r="H28" s="123"/>
    </row>
    <row r="29" spans="1:8" ht="23.25" thickBot="1">
      <c r="A29" s="105" t="s">
        <v>246</v>
      </c>
      <c r="B29" s="103">
        <v>260</v>
      </c>
      <c r="C29" s="81" t="s">
        <v>190</v>
      </c>
      <c r="D29" s="97">
        <v>818497.4</v>
      </c>
      <c r="E29" s="81" t="s">
        <v>190</v>
      </c>
      <c r="F29" s="94">
        <v>809511.5</v>
      </c>
      <c r="G29" s="123"/>
      <c r="H29" s="123"/>
    </row>
    <row r="30" spans="1:8" ht="45.75" thickBot="1">
      <c r="A30" s="105" t="s">
        <v>247</v>
      </c>
      <c r="B30" s="107">
        <v>270</v>
      </c>
      <c r="C30" s="108">
        <f>C27-D29-D28</f>
        <v>9412719.999999994</v>
      </c>
      <c r="D30" s="109"/>
      <c r="E30" s="108">
        <f>E27-F28-F29</f>
        <v>9309381.800000018</v>
      </c>
      <c r="F30" s="110"/>
      <c r="G30" s="123"/>
      <c r="H30" s="123"/>
    </row>
    <row r="31" spans="1:6" ht="12.75">
      <c r="A31" s="12"/>
      <c r="B31" s="13"/>
      <c r="C31" s="14"/>
      <c r="D31" s="14"/>
      <c r="E31" s="14"/>
      <c r="F31" s="14"/>
    </row>
    <row r="32" spans="1:6" ht="12.75">
      <c r="A32" s="12"/>
      <c r="B32" s="13"/>
      <c r="C32" s="14"/>
      <c r="D32" s="14"/>
      <c r="E32" s="14"/>
      <c r="F32" s="14"/>
    </row>
    <row r="34" spans="1:6" ht="18" customHeight="1">
      <c r="A34" s="176" t="s">
        <v>205</v>
      </c>
      <c r="B34" s="176"/>
      <c r="C34" s="176"/>
      <c r="D34" s="176"/>
      <c r="E34" s="176"/>
      <c r="F34" s="176"/>
    </row>
    <row r="35" spans="1:6" ht="19.5" customHeight="1">
      <c r="A35" s="176" t="s">
        <v>197</v>
      </c>
      <c r="B35" s="176"/>
      <c r="C35" s="176"/>
      <c r="D35" s="176"/>
      <c r="E35" s="176"/>
      <c r="F35" s="176"/>
    </row>
    <row r="36" spans="1:6" ht="13.5" thickBot="1">
      <c r="A36" s="11"/>
      <c r="B36" s="11"/>
      <c r="C36" s="11"/>
      <c r="D36" s="11"/>
      <c r="E36" s="11"/>
      <c r="F36" s="11"/>
    </row>
    <row r="37" spans="1:6" ht="22.5">
      <c r="A37" s="4" t="s">
        <v>133</v>
      </c>
      <c r="B37" s="5" t="s">
        <v>134</v>
      </c>
      <c r="C37" s="178" t="s">
        <v>179</v>
      </c>
      <c r="D37" s="179"/>
      <c r="E37" s="178" t="s">
        <v>180</v>
      </c>
      <c r="F37" s="180"/>
    </row>
    <row r="38" spans="1:6" ht="13.5" thickBot="1">
      <c r="A38" s="6" t="s">
        <v>137</v>
      </c>
      <c r="B38" s="7" t="s">
        <v>181</v>
      </c>
      <c r="C38" s="181" t="s">
        <v>182</v>
      </c>
      <c r="D38" s="182"/>
      <c r="E38" s="181" t="s">
        <v>185</v>
      </c>
      <c r="F38" s="183"/>
    </row>
    <row r="39" spans="1:6" ht="13.5" thickBot="1">
      <c r="A39" s="1">
        <v>1</v>
      </c>
      <c r="B39" s="3">
        <v>2</v>
      </c>
      <c r="C39" s="184">
        <v>3</v>
      </c>
      <c r="D39" s="185"/>
      <c r="E39" s="184">
        <v>4</v>
      </c>
      <c r="F39" s="185"/>
    </row>
    <row r="40" spans="1:6" ht="34.5" thickBot="1">
      <c r="A40" s="17" t="s">
        <v>201</v>
      </c>
      <c r="B40" s="100">
        <v>280</v>
      </c>
      <c r="C40" s="173">
        <v>1216468.8</v>
      </c>
      <c r="D40" s="174"/>
      <c r="E40" s="173">
        <v>1059135.5</v>
      </c>
      <c r="F40" s="174"/>
    </row>
    <row r="41" spans="1:6" ht="34.5" thickBot="1">
      <c r="A41" s="17" t="s">
        <v>202</v>
      </c>
      <c r="B41" s="100">
        <v>290</v>
      </c>
      <c r="C41" s="173">
        <v>2896041.9</v>
      </c>
      <c r="D41" s="174"/>
      <c r="E41" s="173">
        <v>2650598.1</v>
      </c>
      <c r="F41" s="174"/>
    </row>
    <row r="42" spans="1:6" ht="45.75" thickBot="1">
      <c r="A42" s="17" t="s">
        <v>203</v>
      </c>
      <c r="B42" s="100">
        <v>291</v>
      </c>
      <c r="C42" s="173">
        <v>189575.4</v>
      </c>
      <c r="D42" s="174"/>
      <c r="E42" s="173">
        <v>165906.6</v>
      </c>
      <c r="F42" s="174"/>
    </row>
    <row r="43" spans="1:6" ht="45.75" thickBot="1">
      <c r="A43" s="17" t="s">
        <v>204</v>
      </c>
      <c r="B43" s="100">
        <v>300</v>
      </c>
      <c r="C43" s="173">
        <v>809511.5</v>
      </c>
      <c r="D43" s="174"/>
      <c r="E43" s="173">
        <v>857730.8</v>
      </c>
      <c r="F43" s="174"/>
    </row>
    <row r="44" spans="1:6" ht="23.25" thickBot="1">
      <c r="A44" s="17" t="s">
        <v>206</v>
      </c>
      <c r="B44" s="100">
        <v>310</v>
      </c>
      <c r="C44" s="173">
        <v>630849.1</v>
      </c>
      <c r="D44" s="174"/>
      <c r="E44" s="173"/>
      <c r="F44" s="174"/>
    </row>
    <row r="45" spans="1:6" ht="13.5" thickBot="1">
      <c r="A45" s="17" t="s">
        <v>186</v>
      </c>
      <c r="B45" s="100">
        <v>320</v>
      </c>
      <c r="C45" s="173"/>
      <c r="D45" s="174"/>
      <c r="E45" s="173"/>
      <c r="F45" s="174"/>
    </row>
    <row r="46" spans="1:6" ht="34.5" thickBot="1">
      <c r="A46" s="17" t="s">
        <v>207</v>
      </c>
      <c r="B46" s="100">
        <v>330</v>
      </c>
      <c r="C46" s="173"/>
      <c r="D46" s="174"/>
      <c r="E46" s="173"/>
      <c r="F46" s="174"/>
    </row>
    <row r="47" spans="1:6" ht="23.25" thickBot="1">
      <c r="A47" s="17" t="s">
        <v>208</v>
      </c>
      <c r="B47" s="100">
        <v>340</v>
      </c>
      <c r="C47" s="173">
        <v>159136.6</v>
      </c>
      <c r="D47" s="174"/>
      <c r="E47" s="173">
        <v>159141.2</v>
      </c>
      <c r="F47" s="174"/>
    </row>
    <row r="48" spans="1:6" ht="34.5" thickBot="1">
      <c r="A48" s="17" t="s">
        <v>209</v>
      </c>
      <c r="B48" s="100">
        <v>350</v>
      </c>
      <c r="C48" s="186">
        <v>355752.9</v>
      </c>
      <c r="D48" s="187"/>
      <c r="E48" s="173">
        <v>355752.9</v>
      </c>
      <c r="F48" s="174"/>
    </row>
    <row r="49" spans="1:6" ht="23.25" thickBot="1">
      <c r="A49" s="2" t="s">
        <v>210</v>
      </c>
      <c r="B49" s="100">
        <v>360</v>
      </c>
      <c r="C49" s="186">
        <v>1005313.6</v>
      </c>
      <c r="D49" s="187"/>
      <c r="E49" s="173">
        <v>1005315.8</v>
      </c>
      <c r="F49" s="174"/>
    </row>
    <row r="50" spans="1:6" ht="23.25" thickBot="1">
      <c r="A50" s="17" t="s">
        <v>211</v>
      </c>
      <c r="B50" s="100">
        <v>370</v>
      </c>
      <c r="C50" s="173"/>
      <c r="D50" s="174"/>
      <c r="E50" s="173"/>
      <c r="F50" s="174"/>
    </row>
    <row r="51" spans="1:6" ht="23.25" thickBot="1">
      <c r="A51" s="17" t="s">
        <v>212</v>
      </c>
      <c r="B51" s="104">
        <v>380</v>
      </c>
      <c r="C51" s="186"/>
      <c r="D51" s="187"/>
      <c r="E51" s="186"/>
      <c r="F51" s="187"/>
    </row>
    <row r="52" ht="13.5" thickBot="1"/>
    <row r="53" spans="1:6" ht="23.25" thickBot="1">
      <c r="A53" s="17" t="s">
        <v>213</v>
      </c>
      <c r="B53" s="101">
        <v>390</v>
      </c>
      <c r="C53" s="173"/>
      <c r="D53" s="174"/>
      <c r="E53" s="173"/>
      <c r="F53" s="174"/>
    </row>
    <row r="54" spans="1:6" ht="23.25" thickBot="1">
      <c r="A54" s="17" t="s">
        <v>214</v>
      </c>
      <c r="B54" s="100">
        <v>400</v>
      </c>
      <c r="C54" s="173">
        <v>126779.7</v>
      </c>
      <c r="D54" s="174"/>
      <c r="E54" s="173">
        <v>111453.5</v>
      </c>
      <c r="F54" s="174"/>
    </row>
    <row r="55" spans="1:6" ht="34.5" thickBot="1">
      <c r="A55" s="16" t="s">
        <v>215</v>
      </c>
      <c r="B55" s="100">
        <v>410</v>
      </c>
      <c r="C55" s="186">
        <v>3218734.2</v>
      </c>
      <c r="D55" s="187"/>
      <c r="E55" s="173">
        <v>2910998.6</v>
      </c>
      <c r="F55" s="174"/>
    </row>
    <row r="56" spans="1:6" ht="45.75" thickBot="1">
      <c r="A56" s="17" t="s">
        <v>216</v>
      </c>
      <c r="B56" s="100">
        <v>420</v>
      </c>
      <c r="C56" s="186">
        <v>3678553.4</v>
      </c>
      <c r="D56" s="187"/>
      <c r="E56" s="173">
        <v>3327309.6</v>
      </c>
      <c r="F56" s="174"/>
    </row>
    <row r="57" spans="1:6" ht="45.75" thickBot="1">
      <c r="A57" s="17" t="s">
        <v>217</v>
      </c>
      <c r="B57" s="100">
        <v>430</v>
      </c>
      <c r="C57" s="186">
        <v>1149547.9</v>
      </c>
      <c r="D57" s="187"/>
      <c r="E57" s="173">
        <v>1039784.3</v>
      </c>
      <c r="F57" s="174"/>
    </row>
    <row r="58" spans="1:6" ht="23.25" thickBot="1">
      <c r="A58" s="17" t="s">
        <v>218</v>
      </c>
      <c r="B58" s="100">
        <v>440</v>
      </c>
      <c r="C58" s="173">
        <v>6615030.3</v>
      </c>
      <c r="D58" s="174"/>
      <c r="E58" s="173">
        <v>5795709.9</v>
      </c>
      <c r="F58" s="174"/>
    </row>
    <row r="59" spans="1:6" ht="23.25" thickBot="1">
      <c r="A59" s="17" t="s">
        <v>219</v>
      </c>
      <c r="B59" s="100">
        <v>450</v>
      </c>
      <c r="C59" s="173"/>
      <c r="D59" s="174"/>
      <c r="E59" s="173"/>
      <c r="F59" s="174"/>
    </row>
    <row r="60" spans="1:6" ht="23.25" thickBot="1">
      <c r="A60" s="17" t="s">
        <v>220</v>
      </c>
      <c r="B60" s="100">
        <v>460</v>
      </c>
      <c r="C60" s="173"/>
      <c r="D60" s="174"/>
      <c r="E60" s="173"/>
      <c r="F60" s="174"/>
    </row>
    <row r="61" spans="1:6" ht="45.75" thickBot="1">
      <c r="A61" s="17" t="s">
        <v>221</v>
      </c>
      <c r="B61" s="104">
        <v>470</v>
      </c>
      <c r="C61" s="173"/>
      <c r="D61" s="174"/>
      <c r="E61" s="173"/>
      <c r="F61" s="174"/>
    </row>
    <row r="62" spans="1:6" ht="23.25" thickBot="1">
      <c r="A62" s="16" t="s">
        <v>187</v>
      </c>
      <c r="B62" s="15">
        <v>480</v>
      </c>
      <c r="C62" s="186">
        <f>C40+C41+C43+C44+C47+C48+C49+C50+C51+C53+C54+C55+C56+C57+C58+C59+C60</f>
        <v>21861719.900000002</v>
      </c>
      <c r="D62" s="187"/>
      <c r="E62" s="186">
        <f>E40+E41+E43+E44+E47+E48+E49+E50+E51+E53+E54+E55+E56+E57+E58+E59+E60</f>
        <v>19272930.200000003</v>
      </c>
      <c r="F62" s="187"/>
    </row>
    <row r="63" ht="12.75"/>
    <row r="66" ht="12.75">
      <c r="A66" s="8" t="s">
        <v>198</v>
      </c>
    </row>
    <row r="67" ht="12.75">
      <c r="E67" s="46"/>
    </row>
    <row r="69" ht="12.75">
      <c r="A69" s="8" t="s">
        <v>199</v>
      </c>
    </row>
    <row r="71" ht="12.75">
      <c r="A71" s="8" t="s">
        <v>200</v>
      </c>
    </row>
  </sheetData>
  <sheetProtection/>
  <mergeCells count="56">
    <mergeCell ref="C62:D62"/>
    <mergeCell ref="E62:F62"/>
    <mergeCell ref="C59:D59"/>
    <mergeCell ref="E59:F59"/>
    <mergeCell ref="C61:D61"/>
    <mergeCell ref="E61:F61"/>
    <mergeCell ref="C60:D60"/>
    <mergeCell ref="E60:F60"/>
    <mergeCell ref="C58:D58"/>
    <mergeCell ref="E58:F58"/>
    <mergeCell ref="C53:D53"/>
    <mergeCell ref="E53:F53"/>
    <mergeCell ref="C54:D54"/>
    <mergeCell ref="E54:F54"/>
    <mergeCell ref="C55:D55"/>
    <mergeCell ref="E55:F55"/>
    <mergeCell ref="E56:F56"/>
    <mergeCell ref="E46:F46"/>
    <mergeCell ref="E47:F47"/>
    <mergeCell ref="C51:D51"/>
    <mergeCell ref="E51:F51"/>
    <mergeCell ref="C57:D57"/>
    <mergeCell ref="E57:F57"/>
    <mergeCell ref="C49:D49"/>
    <mergeCell ref="E49:F49"/>
    <mergeCell ref="C50:D50"/>
    <mergeCell ref="E50:F50"/>
    <mergeCell ref="E48:F48"/>
    <mergeCell ref="C56:D56"/>
    <mergeCell ref="C41:D41"/>
    <mergeCell ref="C44:D44"/>
    <mergeCell ref="C45:D45"/>
    <mergeCell ref="C46:D46"/>
    <mergeCell ref="C47:D47"/>
    <mergeCell ref="C48:D48"/>
    <mergeCell ref="E44:F44"/>
    <mergeCell ref="E45:F45"/>
    <mergeCell ref="C37:D37"/>
    <mergeCell ref="E37:F37"/>
    <mergeCell ref="C38:D38"/>
    <mergeCell ref="E38:F38"/>
    <mergeCell ref="C39:D39"/>
    <mergeCell ref="E39:F39"/>
    <mergeCell ref="A1:A2"/>
    <mergeCell ref="B1:B2"/>
    <mergeCell ref="A34:F34"/>
    <mergeCell ref="A35:F35"/>
    <mergeCell ref="C1:D1"/>
    <mergeCell ref="E1:F1"/>
    <mergeCell ref="E42:F42"/>
    <mergeCell ref="C43:D43"/>
    <mergeCell ref="E43:F43"/>
    <mergeCell ref="C40:D40"/>
    <mergeCell ref="E40:F40"/>
    <mergeCell ref="E41:F41"/>
    <mergeCell ref="C42:D42"/>
  </mergeCells>
  <printOptions/>
  <pageMargins left="0.75" right="0.38" top="0.58" bottom="0.42" header="0.43" footer="0.24"/>
  <pageSetup horizontalDpi="600" verticalDpi="600" orientation="portrait" paperSize="9" scale="96" r:id="rId1"/>
  <rowBreaks count="2" manualBreakCount="2">
    <brk id="23" max="5" man="1"/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ллл</cp:lastModifiedBy>
  <cp:lastPrinted>2015-10-27T05:32:51Z</cp:lastPrinted>
  <dcterms:created xsi:type="dcterms:W3CDTF">1996-10-08T23:32:33Z</dcterms:created>
  <dcterms:modified xsi:type="dcterms:W3CDTF">2016-06-06T07:01:43Z</dcterms:modified>
  <cp:category/>
  <cp:version/>
  <cp:contentType/>
  <cp:contentStatus/>
</cp:coreProperties>
</file>